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6\ЗВІТ ЗА 1 КВАРТАЛ 2026 РОКУ\"/>
    </mc:Choice>
  </mc:AlternateContent>
  <bookViews>
    <workbookView xWindow="0" yWindow="0" windowWidth="28800" windowHeight="1377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" l="1"/>
  <c r="O93" i="2" s="1"/>
  <c r="F88" i="2"/>
  <c r="M88" i="2" s="1"/>
  <c r="F89" i="2"/>
  <c r="P89" i="2" s="1"/>
  <c r="F78" i="2"/>
  <c r="K78" i="2" s="1"/>
  <c r="F81" i="2"/>
  <c r="M81" i="2" s="1"/>
  <c r="F72" i="2"/>
  <c r="K72" i="2" s="1"/>
  <c r="F73" i="2"/>
  <c r="K73" i="2" s="1"/>
  <c r="F54" i="2"/>
  <c r="F53" i="2" s="1"/>
  <c r="F55" i="2"/>
  <c r="M55" i="2" s="1"/>
  <c r="F58" i="2"/>
  <c r="P58" i="2" s="1"/>
  <c r="F59" i="2"/>
  <c r="O59" i="2" s="1"/>
  <c r="F60" i="2"/>
  <c r="O60" i="2" s="1"/>
  <c r="F41" i="2"/>
  <c r="K41" i="2" s="1"/>
  <c r="F42" i="2"/>
  <c r="O42" i="2"/>
  <c r="F43" i="2"/>
  <c r="O43" i="2" s="1"/>
  <c r="F45" i="2"/>
  <c r="K45" i="2" s="1"/>
  <c r="F46" i="2"/>
  <c r="K46" i="2" s="1"/>
  <c r="F21" i="2"/>
  <c r="F20" i="2" s="1"/>
  <c r="F22" i="2"/>
  <c r="M22" i="2" s="1"/>
  <c r="F9" i="2"/>
  <c r="P9" i="2" s="1"/>
  <c r="F11" i="2"/>
  <c r="K11" i="2" s="1"/>
  <c r="F12" i="2"/>
  <c r="P12" i="2" s="1"/>
  <c r="P10" i="2"/>
  <c r="P13" i="2"/>
  <c r="P14" i="2"/>
  <c r="P15" i="2"/>
  <c r="P16" i="2"/>
  <c r="P17" i="2"/>
  <c r="P18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4" i="2"/>
  <c r="P47" i="2"/>
  <c r="P48" i="2"/>
  <c r="P49" i="2"/>
  <c r="P50" i="2"/>
  <c r="P51" i="2"/>
  <c r="P59" i="2"/>
  <c r="P61" i="2"/>
  <c r="P62" i="2"/>
  <c r="P63" i="2"/>
  <c r="P64" i="2"/>
  <c r="P65" i="2"/>
  <c r="P66" i="2"/>
  <c r="P67" i="2"/>
  <c r="P68" i="2"/>
  <c r="P69" i="2"/>
  <c r="P70" i="2"/>
  <c r="P74" i="2"/>
  <c r="P75" i="2"/>
  <c r="P79" i="2"/>
  <c r="P82" i="2"/>
  <c r="P83" i="2"/>
  <c r="P84" i="2"/>
  <c r="P85" i="2"/>
  <c r="P86" i="2"/>
  <c r="P88" i="2"/>
  <c r="P90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O10" i="2"/>
  <c r="O13" i="2"/>
  <c r="O14" i="2"/>
  <c r="O15" i="2"/>
  <c r="O16" i="2"/>
  <c r="O17" i="2"/>
  <c r="O18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4" i="2"/>
  <c r="O46" i="2"/>
  <c r="O47" i="2"/>
  <c r="O48" i="2"/>
  <c r="O49" i="2"/>
  <c r="O50" i="2"/>
  <c r="O51" i="2"/>
  <c r="O58" i="2"/>
  <c r="O61" i="2"/>
  <c r="O62" i="2"/>
  <c r="O63" i="2"/>
  <c r="O64" i="2"/>
  <c r="O65" i="2"/>
  <c r="O66" i="2"/>
  <c r="O67" i="2"/>
  <c r="O68" i="2"/>
  <c r="O69" i="2"/>
  <c r="O70" i="2"/>
  <c r="O73" i="2"/>
  <c r="O74" i="2"/>
  <c r="O75" i="2"/>
  <c r="O79" i="2"/>
  <c r="O82" i="2"/>
  <c r="O83" i="2"/>
  <c r="O84" i="2"/>
  <c r="O85" i="2"/>
  <c r="O86" i="2"/>
  <c r="O88" i="2"/>
  <c r="O90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M10" i="2"/>
  <c r="M13" i="2"/>
  <c r="M14" i="2"/>
  <c r="M15" i="2"/>
  <c r="M16" i="2"/>
  <c r="M17" i="2"/>
  <c r="M18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3" i="2"/>
  <c r="M44" i="2"/>
  <c r="M47" i="2"/>
  <c r="M48" i="2"/>
  <c r="M49" i="2"/>
  <c r="M50" i="2"/>
  <c r="M51" i="2"/>
  <c r="M59" i="2"/>
  <c r="M61" i="2"/>
  <c r="M62" i="2"/>
  <c r="M63" i="2"/>
  <c r="M64" i="2"/>
  <c r="M65" i="2"/>
  <c r="M66" i="2"/>
  <c r="M67" i="2"/>
  <c r="M68" i="2"/>
  <c r="M69" i="2"/>
  <c r="M70" i="2"/>
  <c r="M72" i="2"/>
  <c r="M73" i="2"/>
  <c r="M74" i="2"/>
  <c r="M75" i="2"/>
  <c r="M79" i="2"/>
  <c r="M82" i="2"/>
  <c r="M83" i="2"/>
  <c r="M84" i="2"/>
  <c r="M85" i="2"/>
  <c r="M86" i="2"/>
  <c r="M89" i="2"/>
  <c r="M90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K10" i="2"/>
  <c r="K12" i="2"/>
  <c r="K13" i="2"/>
  <c r="K14" i="2"/>
  <c r="K15" i="2"/>
  <c r="K16" i="2"/>
  <c r="K17" i="2"/>
  <c r="K18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2" i="2"/>
  <c r="K44" i="2"/>
  <c r="K47" i="2"/>
  <c r="K48" i="2"/>
  <c r="K49" i="2"/>
  <c r="K50" i="2"/>
  <c r="K51" i="2"/>
  <c r="K54" i="2"/>
  <c r="K58" i="2"/>
  <c r="K59" i="2"/>
  <c r="K61" i="2"/>
  <c r="K62" i="2"/>
  <c r="K63" i="2"/>
  <c r="K64" i="2"/>
  <c r="K65" i="2"/>
  <c r="K66" i="2"/>
  <c r="K67" i="2"/>
  <c r="K68" i="2"/>
  <c r="K69" i="2"/>
  <c r="K70" i="2"/>
  <c r="K74" i="2"/>
  <c r="K75" i="2"/>
  <c r="K79" i="2"/>
  <c r="K82" i="2"/>
  <c r="K83" i="2"/>
  <c r="K84" i="2"/>
  <c r="K85" i="2"/>
  <c r="K86" i="2"/>
  <c r="K88" i="2"/>
  <c r="K89" i="2"/>
  <c r="K90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M53" i="2" l="1"/>
  <c r="K53" i="2"/>
  <c r="K20" i="2"/>
  <c r="P20" i="2"/>
  <c r="O20" i="2"/>
  <c r="M20" i="2"/>
  <c r="F19" i="2"/>
  <c r="O54" i="2"/>
  <c r="O41" i="2"/>
  <c r="M21" i="2"/>
  <c r="P78" i="2"/>
  <c r="P54" i="2"/>
  <c r="P41" i="2"/>
  <c r="K21" i="2"/>
  <c r="M46" i="2"/>
  <c r="O89" i="2"/>
  <c r="P93" i="2"/>
  <c r="F8" i="2"/>
  <c r="F57" i="2"/>
  <c r="F71" i="2"/>
  <c r="F87" i="2"/>
  <c r="O21" i="2"/>
  <c r="M54" i="2"/>
  <c r="O78" i="2"/>
  <c r="O12" i="2"/>
  <c r="P21" i="2"/>
  <c r="F80" i="2"/>
  <c r="F92" i="2"/>
  <c r="P45" i="2"/>
  <c r="F77" i="2"/>
  <c r="M77" i="2" s="1"/>
  <c r="M93" i="2"/>
  <c r="M78" i="2"/>
  <c r="K81" i="2"/>
  <c r="P81" i="2"/>
  <c r="O81" i="2"/>
  <c r="P71" i="2"/>
  <c r="P72" i="2"/>
  <c r="O72" i="2"/>
  <c r="P73" i="2"/>
  <c r="P53" i="2"/>
  <c r="O53" i="2"/>
  <c r="O55" i="2"/>
  <c r="P55" i="2"/>
  <c r="K55" i="2"/>
  <c r="K57" i="2"/>
  <c r="P57" i="2"/>
  <c r="O57" i="2"/>
  <c r="M58" i="2"/>
  <c r="M60" i="2"/>
  <c r="P60" i="2"/>
  <c r="K60" i="2"/>
  <c r="M42" i="2"/>
  <c r="P42" i="2"/>
  <c r="K43" i="2"/>
  <c r="P43" i="2"/>
  <c r="M45" i="2"/>
  <c r="O45" i="2"/>
  <c r="P46" i="2"/>
  <c r="K19" i="2"/>
  <c r="K22" i="2"/>
  <c r="O8" i="2"/>
  <c r="P8" i="2"/>
  <c r="K9" i="2"/>
  <c r="O9" i="2"/>
  <c r="M9" i="2"/>
  <c r="M11" i="2"/>
  <c r="P11" i="2"/>
  <c r="O11" i="2"/>
  <c r="M12" i="2"/>
  <c r="M19" i="2" l="1"/>
  <c r="P19" i="2"/>
  <c r="O19" i="2"/>
  <c r="O87" i="2"/>
  <c r="M87" i="2"/>
  <c r="K87" i="2"/>
  <c r="P87" i="2"/>
  <c r="F91" i="2"/>
  <c r="P92" i="2"/>
  <c r="K92" i="2"/>
  <c r="M92" i="2"/>
  <c r="O92" i="2"/>
  <c r="M71" i="2"/>
  <c r="K71" i="2"/>
  <c r="K77" i="2"/>
  <c r="O77" i="2"/>
  <c r="P77" i="2"/>
  <c r="F76" i="2"/>
  <c r="K80" i="2"/>
  <c r="P80" i="2"/>
  <c r="O80" i="2"/>
  <c r="M80" i="2"/>
  <c r="F56" i="2"/>
  <c r="M57" i="2"/>
  <c r="O71" i="2"/>
  <c r="K8" i="2"/>
  <c r="F7" i="2"/>
  <c r="M8" i="2"/>
  <c r="O91" i="2" l="1"/>
  <c r="P91" i="2"/>
  <c r="M91" i="2"/>
  <c r="K91" i="2"/>
  <c r="P56" i="2"/>
  <c r="O56" i="2"/>
  <c r="K56" i="2"/>
  <c r="M56" i="2"/>
  <c r="F52" i="2"/>
  <c r="F113" i="2" s="1"/>
  <c r="M76" i="2"/>
  <c r="O76" i="2"/>
  <c r="K76" i="2"/>
  <c r="P76" i="2"/>
  <c r="K7" i="2"/>
  <c r="P7" i="2"/>
  <c r="M7" i="2"/>
  <c r="O7" i="2"/>
  <c r="O113" i="2" l="1"/>
  <c r="P113" i="2"/>
  <c r="M113" i="2"/>
  <c r="K113" i="2"/>
  <c r="O52" i="2"/>
  <c r="K52" i="2"/>
  <c r="M52" i="2"/>
  <c r="P52" i="2"/>
</calcChain>
</file>

<file path=xl/sharedStrings.xml><?xml version="1.0" encoding="utf-8"?>
<sst xmlns="http://schemas.openxmlformats.org/spreadsheetml/2006/main" count="232" uniqueCount="101">
  <si>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</si>
  <si>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</si>
  <si>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</si>
  <si>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</si>
  <si>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</si>
  <si>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</si>
  <si>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</si>
  <si>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</si>
  <si>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</si>
  <si>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</si>
  <si>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</si>
  <si>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</si>
  <si>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(грн)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</si>
  <si>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</si>
  <si>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</si>
  <si>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</si>
  <si>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</si>
  <si>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</si>
  <si>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</si>
  <si>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</si>
  <si>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</si>
  <si>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</si>
  <si>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</si>
  <si>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</si>
  <si>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</si>
  <si>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</si>
  <si>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</si>
  <si>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</si>
  <si>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</si>
  <si>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</si>
  <si>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</si>
  <si>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</si>
  <si>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</si>
  <si>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0116030</t>
  </si>
  <si>
    <t>Організація благоустрою населених пунктів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</si>
  <si>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</si>
  <si>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</si>
  <si>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</si>
  <si>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</si>
  <si>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</si>
  <si>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</si>
  <si>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</si>
  <si>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</si>
  <si>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</si>
  <si>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</si>
  <si>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3140</t>
  </si>
  <si>
    <t>Реконструкція та реставрація</t>
  </si>
  <si>
    <t>3142</t>
  </si>
  <si>
    <t>Реконструкція та реставрація інших об`єктів</t>
  </si>
  <si>
    <t>0117130</t>
  </si>
  <si>
    <t>Здійснення заходів із землеустрою</t>
  </si>
  <si>
    <t>2240</t>
  </si>
  <si>
    <t>Оплата послуг (крім комунальних)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</si>
  <si>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</si>
  <si>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</si>
  <si>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3130</t>
  </si>
  <si>
    <t>Капітальний ремонт</t>
  </si>
  <si>
    <t>3132</t>
  </si>
  <si>
    <t>Капітальний ремонт інших об`єктів</t>
  </si>
  <si>
    <t>0117370</t>
  </si>
  <si>
    <t>Реалізація інших заходів щодо соціально-економічного розвитку територій</t>
  </si>
  <si>
    <t>0117670</t>
  </si>
  <si>
    <t>Внески до статутного капіталу суб`єктів господарювання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</si>
  <si>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</si>
  <si>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</si>
  <si>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</si>
  <si>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</si>
  <si>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0118130</t>
  </si>
  <si>
    <t>Забезпечення діяльності місцевої та добровільної пожежної охорони</t>
  </si>
  <si>
    <t>0118340</t>
  </si>
  <si>
    <t>Природоохоронні заходи за рахунок цільових фондів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</si>
  <si>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</si>
  <si>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</si>
  <si>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</si>
  <si>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</si>
  <si>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</si>
  <si>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</si>
  <si>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</si>
  <si>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</si>
  <si>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</si>
  <si>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Надання спеціалізованої освіти мистецькими школами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</si>
  <si>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</si>
  <si>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</si>
  <si>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</si>
  <si>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</si>
  <si>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</si>
  <si>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</si>
  <si>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</si>
  <si>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</si>
  <si>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2230</t>
  </si>
  <si>
    <t>Продукти харчування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</si>
  <si>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</si>
  <si>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</si>
  <si>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</si>
  <si>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</si>
  <si>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</t>
  </si>
  <si>
    <t xml:space="preserve">Усього </t>
  </si>
  <si>
    <t>% виконання на вказаний період (гр5/гр4*100)</t>
  </si>
  <si>
    <t>Залишки плану на рік відносно касових      (гр.3-гр.5)</t>
  </si>
  <si>
    <t>Залишки плану на період відносно касових          (гр.4 - гр.5)</t>
  </si>
  <si>
    <t>Інформація про стан виконання видатків спеціального фонду бюджету Галицинівської СТГ                                         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</si>
</sst>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1" fillId="0" borderId="2" xfId="1" applyBorder="1" applyAlignment="1">
      <alignment horizontal="center"/>
    </xf>
    <xf numFmtId="0" fontId="0" fillId="0" borderId="2" xfId="0" applyBorder="1" applyAlignment="1"/>
    <xf numFmtId="0" fontId="1" fillId="0" borderId="0" xfId="1" applyAlignment="1">
      <alignment horizontal="center"/>
    </xf>
    <xf numFmtId="0" fontId="0" fillId="0" borderId="0" xfId="0" applyAlignment="1"/>
    <xf numFmtId="0" fontId="2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90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3"/>
  <sheetViews>
    <sheetView tabSelected="1" topLeftCell="B1" workbookViewId="0">
      <selection activeCell="N5" sqref="N5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4" width="15.7109375" style="1" hidden="1" customWidth="1"/>
    <col min="5" max="6" width="15.7109375" style="1" customWidth="1"/>
    <col min="7" max="8" width="15.7109375" style="1" hidden="1" customWidth="1"/>
    <col min="9" max="9" width="15.7109375" style="1" customWidth="1"/>
    <col min="10" max="13" width="15.7109375" style="1" hidden="1" customWidth="1"/>
    <col min="14" max="16" width="15.7109375" style="1" customWidth="1"/>
    <col min="17" max="256" width="9.140625" style="1"/>
    <col min="257" max="257" width="12.7109375" style="1" customWidth="1"/>
    <col min="258" max="258" width="50.7109375" style="1" customWidth="1"/>
    <col min="259" max="272" width="15.7109375" style="1" customWidth="1"/>
    <col min="273" max="512" width="9.140625" style="1"/>
    <col min="513" max="513" width="12.7109375" style="1" customWidth="1"/>
    <col min="514" max="514" width="50.7109375" style="1" customWidth="1"/>
    <col min="515" max="528" width="15.7109375" style="1" customWidth="1"/>
    <col min="529" max="768" width="9.140625" style="1"/>
    <col min="769" max="769" width="12.7109375" style="1" customWidth="1"/>
    <col min="770" max="770" width="50.7109375" style="1" customWidth="1"/>
    <col min="771" max="784" width="15.7109375" style="1" customWidth="1"/>
    <col min="785" max="1024" width="9.140625" style="1"/>
    <col min="1025" max="1025" width="12.7109375" style="1" customWidth="1"/>
    <col min="1026" max="1026" width="50.7109375" style="1" customWidth="1"/>
    <col min="1027" max="1040" width="15.7109375" style="1" customWidth="1"/>
    <col min="1041" max="1280" width="9.140625" style="1"/>
    <col min="1281" max="1281" width="12.7109375" style="1" customWidth="1"/>
    <col min="1282" max="1282" width="50.7109375" style="1" customWidth="1"/>
    <col min="1283" max="1296" width="15.7109375" style="1" customWidth="1"/>
    <col min="1297" max="1536" width="9.140625" style="1"/>
    <col min="1537" max="1537" width="12.7109375" style="1" customWidth="1"/>
    <col min="1538" max="1538" width="50.7109375" style="1" customWidth="1"/>
    <col min="1539" max="1552" width="15.7109375" style="1" customWidth="1"/>
    <col min="1553" max="1792" width="9.140625" style="1"/>
    <col min="1793" max="1793" width="12.7109375" style="1" customWidth="1"/>
    <col min="1794" max="1794" width="50.7109375" style="1" customWidth="1"/>
    <col min="1795" max="1808" width="15.7109375" style="1" customWidth="1"/>
    <col min="1809" max="2048" width="9.140625" style="1"/>
    <col min="2049" max="2049" width="12.7109375" style="1" customWidth="1"/>
    <col min="2050" max="2050" width="50.7109375" style="1" customWidth="1"/>
    <col min="2051" max="2064" width="15.7109375" style="1" customWidth="1"/>
    <col min="2065" max="2304" width="9.140625" style="1"/>
    <col min="2305" max="2305" width="12.7109375" style="1" customWidth="1"/>
    <col min="2306" max="2306" width="50.7109375" style="1" customWidth="1"/>
    <col min="2307" max="2320" width="15.7109375" style="1" customWidth="1"/>
    <col min="2321" max="2560" width="9.140625" style="1"/>
    <col min="2561" max="2561" width="12.7109375" style="1" customWidth="1"/>
    <col min="2562" max="2562" width="50.7109375" style="1" customWidth="1"/>
    <col min="2563" max="2576" width="15.7109375" style="1" customWidth="1"/>
    <col min="2577" max="2816" width="9.140625" style="1"/>
    <col min="2817" max="2817" width="12.7109375" style="1" customWidth="1"/>
    <col min="2818" max="2818" width="50.7109375" style="1" customWidth="1"/>
    <col min="2819" max="2832" width="15.7109375" style="1" customWidth="1"/>
    <col min="2833" max="3072" width="9.140625" style="1"/>
    <col min="3073" max="3073" width="12.7109375" style="1" customWidth="1"/>
    <col min="3074" max="3074" width="50.7109375" style="1" customWidth="1"/>
    <col min="3075" max="3088" width="15.7109375" style="1" customWidth="1"/>
    <col min="3089" max="3328" width="9.140625" style="1"/>
    <col min="3329" max="3329" width="12.7109375" style="1" customWidth="1"/>
    <col min="3330" max="3330" width="50.7109375" style="1" customWidth="1"/>
    <col min="3331" max="3344" width="15.7109375" style="1" customWidth="1"/>
    <col min="3345" max="3584" width="9.140625" style="1"/>
    <col min="3585" max="3585" width="12.7109375" style="1" customWidth="1"/>
    <col min="3586" max="3586" width="50.7109375" style="1" customWidth="1"/>
    <col min="3587" max="3600" width="15.7109375" style="1" customWidth="1"/>
    <col min="3601" max="3840" width="9.140625" style="1"/>
    <col min="3841" max="3841" width="12.7109375" style="1" customWidth="1"/>
    <col min="3842" max="3842" width="50.7109375" style="1" customWidth="1"/>
    <col min="3843" max="3856" width="15.7109375" style="1" customWidth="1"/>
    <col min="3857" max="4096" width="9.140625" style="1"/>
    <col min="4097" max="4097" width="12.7109375" style="1" customWidth="1"/>
    <col min="4098" max="4098" width="50.7109375" style="1" customWidth="1"/>
    <col min="4099" max="4112" width="15.7109375" style="1" customWidth="1"/>
    <col min="4113" max="4352" width="9.140625" style="1"/>
    <col min="4353" max="4353" width="12.7109375" style="1" customWidth="1"/>
    <col min="4354" max="4354" width="50.7109375" style="1" customWidth="1"/>
    <col min="4355" max="4368" width="15.7109375" style="1" customWidth="1"/>
    <col min="4369" max="4608" width="9.140625" style="1"/>
    <col min="4609" max="4609" width="12.7109375" style="1" customWidth="1"/>
    <col min="4610" max="4610" width="50.7109375" style="1" customWidth="1"/>
    <col min="4611" max="4624" width="15.7109375" style="1" customWidth="1"/>
    <col min="4625" max="4864" width="9.140625" style="1"/>
    <col min="4865" max="4865" width="12.7109375" style="1" customWidth="1"/>
    <col min="4866" max="4866" width="50.7109375" style="1" customWidth="1"/>
    <col min="4867" max="4880" width="15.7109375" style="1" customWidth="1"/>
    <col min="4881" max="5120" width="9.140625" style="1"/>
    <col min="5121" max="5121" width="12.7109375" style="1" customWidth="1"/>
    <col min="5122" max="5122" width="50.7109375" style="1" customWidth="1"/>
    <col min="5123" max="5136" width="15.7109375" style="1" customWidth="1"/>
    <col min="5137" max="5376" width="9.140625" style="1"/>
    <col min="5377" max="5377" width="12.7109375" style="1" customWidth="1"/>
    <col min="5378" max="5378" width="50.7109375" style="1" customWidth="1"/>
    <col min="5379" max="5392" width="15.7109375" style="1" customWidth="1"/>
    <col min="5393" max="5632" width="9.140625" style="1"/>
    <col min="5633" max="5633" width="12.7109375" style="1" customWidth="1"/>
    <col min="5634" max="5634" width="50.7109375" style="1" customWidth="1"/>
    <col min="5635" max="5648" width="15.7109375" style="1" customWidth="1"/>
    <col min="5649" max="5888" width="9.140625" style="1"/>
    <col min="5889" max="5889" width="12.7109375" style="1" customWidth="1"/>
    <col min="5890" max="5890" width="50.7109375" style="1" customWidth="1"/>
    <col min="5891" max="5904" width="15.7109375" style="1" customWidth="1"/>
    <col min="5905" max="6144" width="9.140625" style="1"/>
    <col min="6145" max="6145" width="12.7109375" style="1" customWidth="1"/>
    <col min="6146" max="6146" width="50.7109375" style="1" customWidth="1"/>
    <col min="6147" max="6160" width="15.7109375" style="1" customWidth="1"/>
    <col min="6161" max="6400" width="9.140625" style="1"/>
    <col min="6401" max="6401" width="12.7109375" style="1" customWidth="1"/>
    <col min="6402" max="6402" width="50.7109375" style="1" customWidth="1"/>
    <col min="6403" max="6416" width="15.7109375" style="1" customWidth="1"/>
    <col min="6417" max="6656" width="9.140625" style="1"/>
    <col min="6657" max="6657" width="12.7109375" style="1" customWidth="1"/>
    <col min="6658" max="6658" width="50.7109375" style="1" customWidth="1"/>
    <col min="6659" max="6672" width="15.7109375" style="1" customWidth="1"/>
    <col min="6673" max="6912" width="9.140625" style="1"/>
    <col min="6913" max="6913" width="12.7109375" style="1" customWidth="1"/>
    <col min="6914" max="6914" width="50.7109375" style="1" customWidth="1"/>
    <col min="6915" max="6928" width="15.7109375" style="1" customWidth="1"/>
    <col min="6929" max="7168" width="9.140625" style="1"/>
    <col min="7169" max="7169" width="12.7109375" style="1" customWidth="1"/>
    <col min="7170" max="7170" width="50.7109375" style="1" customWidth="1"/>
    <col min="7171" max="7184" width="15.7109375" style="1" customWidth="1"/>
    <col min="7185" max="7424" width="9.140625" style="1"/>
    <col min="7425" max="7425" width="12.7109375" style="1" customWidth="1"/>
    <col min="7426" max="7426" width="50.7109375" style="1" customWidth="1"/>
    <col min="7427" max="7440" width="15.7109375" style="1" customWidth="1"/>
    <col min="7441" max="7680" width="9.140625" style="1"/>
    <col min="7681" max="7681" width="12.7109375" style="1" customWidth="1"/>
    <col min="7682" max="7682" width="50.7109375" style="1" customWidth="1"/>
    <col min="7683" max="7696" width="15.7109375" style="1" customWidth="1"/>
    <col min="7697" max="7936" width="9.140625" style="1"/>
    <col min="7937" max="7937" width="12.7109375" style="1" customWidth="1"/>
    <col min="7938" max="7938" width="50.7109375" style="1" customWidth="1"/>
    <col min="7939" max="7952" width="15.7109375" style="1" customWidth="1"/>
    <col min="7953" max="8192" width="9.140625" style="1"/>
    <col min="8193" max="8193" width="12.7109375" style="1" customWidth="1"/>
    <col min="8194" max="8194" width="50.7109375" style="1" customWidth="1"/>
    <col min="8195" max="8208" width="15.7109375" style="1" customWidth="1"/>
    <col min="8209" max="8448" width="9.140625" style="1"/>
    <col min="8449" max="8449" width="12.7109375" style="1" customWidth="1"/>
    <col min="8450" max="8450" width="50.7109375" style="1" customWidth="1"/>
    <col min="8451" max="8464" width="15.7109375" style="1" customWidth="1"/>
    <col min="8465" max="8704" width="9.140625" style="1"/>
    <col min="8705" max="8705" width="12.7109375" style="1" customWidth="1"/>
    <col min="8706" max="8706" width="50.7109375" style="1" customWidth="1"/>
    <col min="8707" max="8720" width="15.7109375" style="1" customWidth="1"/>
    <col min="8721" max="8960" width="9.140625" style="1"/>
    <col min="8961" max="8961" width="12.7109375" style="1" customWidth="1"/>
    <col min="8962" max="8962" width="50.7109375" style="1" customWidth="1"/>
    <col min="8963" max="8976" width="15.7109375" style="1" customWidth="1"/>
    <col min="8977" max="9216" width="9.140625" style="1"/>
    <col min="9217" max="9217" width="12.7109375" style="1" customWidth="1"/>
    <col min="9218" max="9218" width="50.7109375" style="1" customWidth="1"/>
    <col min="9219" max="9232" width="15.7109375" style="1" customWidth="1"/>
    <col min="9233" max="9472" width="9.140625" style="1"/>
    <col min="9473" max="9473" width="12.7109375" style="1" customWidth="1"/>
    <col min="9474" max="9474" width="50.7109375" style="1" customWidth="1"/>
    <col min="9475" max="9488" width="15.7109375" style="1" customWidth="1"/>
    <col min="9489" max="9728" width="9.140625" style="1"/>
    <col min="9729" max="9729" width="12.7109375" style="1" customWidth="1"/>
    <col min="9730" max="9730" width="50.7109375" style="1" customWidth="1"/>
    <col min="9731" max="9744" width="15.7109375" style="1" customWidth="1"/>
    <col min="9745" max="9984" width="9.140625" style="1"/>
    <col min="9985" max="9985" width="12.7109375" style="1" customWidth="1"/>
    <col min="9986" max="9986" width="50.7109375" style="1" customWidth="1"/>
    <col min="9987" max="10000" width="15.7109375" style="1" customWidth="1"/>
    <col min="10001" max="10240" width="9.140625" style="1"/>
    <col min="10241" max="10241" width="12.7109375" style="1" customWidth="1"/>
    <col min="10242" max="10242" width="50.7109375" style="1" customWidth="1"/>
    <col min="10243" max="10256" width="15.7109375" style="1" customWidth="1"/>
    <col min="10257" max="10496" width="9.140625" style="1"/>
    <col min="10497" max="10497" width="12.7109375" style="1" customWidth="1"/>
    <col min="10498" max="10498" width="50.7109375" style="1" customWidth="1"/>
    <col min="10499" max="10512" width="15.7109375" style="1" customWidth="1"/>
    <col min="10513" max="10752" width="9.140625" style="1"/>
    <col min="10753" max="10753" width="12.7109375" style="1" customWidth="1"/>
    <col min="10754" max="10754" width="50.7109375" style="1" customWidth="1"/>
    <col min="10755" max="10768" width="15.7109375" style="1" customWidth="1"/>
    <col min="10769" max="11008" width="9.140625" style="1"/>
    <col min="11009" max="11009" width="12.7109375" style="1" customWidth="1"/>
    <col min="11010" max="11010" width="50.7109375" style="1" customWidth="1"/>
    <col min="11011" max="11024" width="15.7109375" style="1" customWidth="1"/>
    <col min="11025" max="11264" width="9.140625" style="1"/>
    <col min="11265" max="11265" width="12.7109375" style="1" customWidth="1"/>
    <col min="11266" max="11266" width="50.7109375" style="1" customWidth="1"/>
    <col min="11267" max="11280" width="15.7109375" style="1" customWidth="1"/>
    <col min="11281" max="11520" width="9.140625" style="1"/>
    <col min="11521" max="11521" width="12.7109375" style="1" customWidth="1"/>
    <col min="11522" max="11522" width="50.7109375" style="1" customWidth="1"/>
    <col min="11523" max="11536" width="15.7109375" style="1" customWidth="1"/>
    <col min="11537" max="11776" width="9.140625" style="1"/>
    <col min="11777" max="11777" width="12.7109375" style="1" customWidth="1"/>
    <col min="11778" max="11778" width="50.7109375" style="1" customWidth="1"/>
    <col min="11779" max="11792" width="15.7109375" style="1" customWidth="1"/>
    <col min="11793" max="12032" width="9.140625" style="1"/>
    <col min="12033" max="12033" width="12.7109375" style="1" customWidth="1"/>
    <col min="12034" max="12034" width="50.7109375" style="1" customWidth="1"/>
    <col min="12035" max="12048" width="15.7109375" style="1" customWidth="1"/>
    <col min="12049" max="12288" width="9.140625" style="1"/>
    <col min="12289" max="12289" width="12.7109375" style="1" customWidth="1"/>
    <col min="12290" max="12290" width="50.7109375" style="1" customWidth="1"/>
    <col min="12291" max="12304" width="15.7109375" style="1" customWidth="1"/>
    <col min="12305" max="12544" width="9.140625" style="1"/>
    <col min="12545" max="12545" width="12.7109375" style="1" customWidth="1"/>
    <col min="12546" max="12546" width="50.7109375" style="1" customWidth="1"/>
    <col min="12547" max="12560" width="15.7109375" style="1" customWidth="1"/>
    <col min="12561" max="12800" width="9.140625" style="1"/>
    <col min="12801" max="12801" width="12.7109375" style="1" customWidth="1"/>
    <col min="12802" max="12802" width="50.7109375" style="1" customWidth="1"/>
    <col min="12803" max="12816" width="15.7109375" style="1" customWidth="1"/>
    <col min="12817" max="13056" width="9.140625" style="1"/>
    <col min="13057" max="13057" width="12.7109375" style="1" customWidth="1"/>
    <col min="13058" max="13058" width="50.7109375" style="1" customWidth="1"/>
    <col min="13059" max="13072" width="15.7109375" style="1" customWidth="1"/>
    <col min="13073" max="13312" width="9.140625" style="1"/>
    <col min="13313" max="13313" width="12.7109375" style="1" customWidth="1"/>
    <col min="13314" max="13314" width="50.7109375" style="1" customWidth="1"/>
    <col min="13315" max="13328" width="15.7109375" style="1" customWidth="1"/>
    <col min="13329" max="13568" width="9.140625" style="1"/>
    <col min="13569" max="13569" width="12.7109375" style="1" customWidth="1"/>
    <col min="13570" max="13570" width="50.7109375" style="1" customWidth="1"/>
    <col min="13571" max="13584" width="15.7109375" style="1" customWidth="1"/>
    <col min="13585" max="13824" width="9.140625" style="1"/>
    <col min="13825" max="13825" width="12.7109375" style="1" customWidth="1"/>
    <col min="13826" max="13826" width="50.7109375" style="1" customWidth="1"/>
    <col min="13827" max="13840" width="15.7109375" style="1" customWidth="1"/>
    <col min="13841" max="14080" width="9.140625" style="1"/>
    <col min="14081" max="14081" width="12.7109375" style="1" customWidth="1"/>
    <col min="14082" max="14082" width="50.7109375" style="1" customWidth="1"/>
    <col min="14083" max="14096" width="15.7109375" style="1" customWidth="1"/>
    <col min="14097" max="14336" width="9.140625" style="1"/>
    <col min="14337" max="14337" width="12.7109375" style="1" customWidth="1"/>
    <col min="14338" max="14338" width="50.7109375" style="1" customWidth="1"/>
    <col min="14339" max="14352" width="15.7109375" style="1" customWidth="1"/>
    <col min="14353" max="14592" width="9.140625" style="1"/>
    <col min="14593" max="14593" width="12.7109375" style="1" customWidth="1"/>
    <col min="14594" max="14594" width="50.7109375" style="1" customWidth="1"/>
    <col min="14595" max="14608" width="15.7109375" style="1" customWidth="1"/>
    <col min="14609" max="14848" width="9.140625" style="1"/>
    <col min="14849" max="14849" width="12.7109375" style="1" customWidth="1"/>
    <col min="14850" max="14850" width="50.7109375" style="1" customWidth="1"/>
    <col min="14851" max="14864" width="15.7109375" style="1" customWidth="1"/>
    <col min="14865" max="15104" width="9.140625" style="1"/>
    <col min="15105" max="15105" width="12.7109375" style="1" customWidth="1"/>
    <col min="15106" max="15106" width="50.7109375" style="1" customWidth="1"/>
    <col min="15107" max="15120" width="15.7109375" style="1" customWidth="1"/>
    <col min="15121" max="15360" width="9.140625" style="1"/>
    <col min="15361" max="15361" width="12.7109375" style="1" customWidth="1"/>
    <col min="15362" max="15362" width="50.7109375" style="1" customWidth="1"/>
    <col min="15363" max="15376" width="15.7109375" style="1" customWidth="1"/>
    <col min="15377" max="15616" width="9.140625" style="1"/>
    <col min="15617" max="15617" width="12.7109375" style="1" customWidth="1"/>
    <col min="15618" max="15618" width="50.7109375" style="1" customWidth="1"/>
    <col min="15619" max="15632" width="15.7109375" style="1" customWidth="1"/>
    <col min="15633" max="15872" width="9.140625" style="1"/>
    <col min="15873" max="15873" width="12.7109375" style="1" customWidth="1"/>
    <col min="15874" max="15874" width="50.7109375" style="1" customWidth="1"/>
    <col min="15875" max="15888" width="15.7109375" style="1" customWidth="1"/>
    <col min="15889" max="16128" width="9.140625" style="1"/>
    <col min="16129" max="16129" width="12.7109375" style="1" customWidth="1"/>
    <col min="16130" max="16130" width="50.7109375" style="1" customWidth="1"/>
    <col min="16131" max="16144" width="15.7109375" style="1" customWidth="1"/>
    <col min="16145" max="16384" width="9.140625" style="1"/>
  </cols>
  <sheetData>
    <row r="1" spans="1:17" ht="27" customHeight="1" x14ac:dyDescent="0.2">
      <c r="B1" s="21"/>
      <c r="C1" s="22"/>
    </row>
    <row r="2" spans="1:17" ht="37.5" customHeight="1" x14ac:dyDescent="0.25">
      <c r="B2" s="23" t="s">
        <v>100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x14ac:dyDescent="0.2">
      <c r="B3" s="18" t="s">
        <v>95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x14ac:dyDescent="0.2">
      <c r="B4" s="19"/>
      <c r="C4" s="20"/>
      <c r="D4" s="20"/>
      <c r="E4" s="20"/>
      <c r="L4" s="2"/>
      <c r="P4" s="2" t="s">
        <v>12</v>
      </c>
    </row>
    <row r="5" spans="1:17" s="4" customFormat="1" ht="63.75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98</v>
      </c>
      <c r="O5" s="3" t="s">
        <v>99</v>
      </c>
      <c r="P5" s="3" t="s">
        <v>97</v>
      </c>
    </row>
    <row r="6" spans="1:17" x14ac:dyDescent="0.2">
      <c r="A6" s="12"/>
      <c r="B6" s="5">
        <v>1</v>
      </c>
      <c r="C6" s="5">
        <v>2</v>
      </c>
      <c r="D6" s="5">
        <v>3</v>
      </c>
      <c r="E6" s="5">
        <v>3</v>
      </c>
      <c r="F6" s="5">
        <v>4</v>
      </c>
      <c r="G6" s="5">
        <v>6</v>
      </c>
      <c r="H6" s="5">
        <v>7</v>
      </c>
      <c r="I6" s="5">
        <v>5</v>
      </c>
      <c r="J6" s="5">
        <v>8</v>
      </c>
      <c r="K6" s="5">
        <v>10</v>
      </c>
      <c r="L6" s="5">
        <v>11</v>
      </c>
      <c r="M6" s="5">
        <v>12</v>
      </c>
      <c r="N6" s="5">
        <v>7</v>
      </c>
      <c r="O6" s="5">
        <v>8</v>
      </c>
      <c r="P6" s="5">
        <v>9</v>
      </c>
    </row>
    <row r="7" spans="1:17" ht="63.75" x14ac:dyDescent="0.2">
      <c r="A7" s="13">
        <v>1</v>
      </c>
      <c r="B7" s="14" t="s">
        <v>13</v>
      </c>
      <c r="C7" s="15" t="s">
        <v>14</v>
      </c>
      <c r="D7" s="16">
        <v>0</v>
      </c>
      <c r="E7" s="16">
        <v>187243.29</v>
      </c>
      <c r="F7" s="16">
        <f>F8+F11</f>
        <v>187243.29</v>
      </c>
      <c r="G7" s="16">
        <v>0</v>
      </c>
      <c r="H7" s="16">
        <v>0</v>
      </c>
      <c r="I7" s="16">
        <v>187243.29</v>
      </c>
      <c r="J7" s="16">
        <v>0</v>
      </c>
      <c r="K7" s="17">
        <f t="shared" ref="K7:K38" si="0">F7-G7</f>
        <v>187243.29</v>
      </c>
      <c r="L7" s="17">
        <f t="shared" ref="L7:L38" si="1">E7-G7</f>
        <v>187243.29</v>
      </c>
      <c r="M7" s="17">
        <f t="shared" ref="M7:M38" si="2">IF(F7=0,0,(G7/F7)*100)</f>
        <v>0</v>
      </c>
      <c r="N7" s="17">
        <f t="shared" ref="N7:N38" si="3">E7-I7</f>
        <v>0</v>
      </c>
      <c r="O7" s="17">
        <f t="shared" ref="O7:O38" si="4">F7-I7</f>
        <v>0</v>
      </c>
      <c r="P7" s="17">
        <f t="shared" ref="P7:P38" si="5">IF(F7=0,0,(I7/F7)*100)</f>
        <v>100</v>
      </c>
      <c r="Q7" s="6"/>
    </row>
    <row r="8" spans="1:17" x14ac:dyDescent="0.2">
      <c r="A8" s="13">
        <v>1</v>
      </c>
      <c r="B8" s="14" t="s">
        <v>15</v>
      </c>
      <c r="C8" s="15" t="s">
        <v>16</v>
      </c>
      <c r="D8" s="16">
        <v>0</v>
      </c>
      <c r="E8" s="16">
        <v>23932.19</v>
      </c>
      <c r="F8" s="16">
        <f>F9</f>
        <v>23932.19</v>
      </c>
      <c r="G8" s="16">
        <v>0</v>
      </c>
      <c r="H8" s="16">
        <v>0</v>
      </c>
      <c r="I8" s="16">
        <v>23932.19</v>
      </c>
      <c r="J8" s="16">
        <v>0</v>
      </c>
      <c r="K8" s="17">
        <f t="shared" si="0"/>
        <v>23932.19</v>
      </c>
      <c r="L8" s="17">
        <f t="shared" si="1"/>
        <v>23932.19</v>
      </c>
      <c r="M8" s="17">
        <f t="shared" si="2"/>
        <v>0</v>
      </c>
      <c r="N8" s="17">
        <f t="shared" si="3"/>
        <v>0</v>
      </c>
      <c r="O8" s="17">
        <f t="shared" si="4"/>
        <v>0</v>
      </c>
      <c r="P8" s="17">
        <f t="shared" si="5"/>
        <v>100</v>
      </c>
      <c r="Q8" s="6"/>
    </row>
    <row r="9" spans="1:17" x14ac:dyDescent="0.2">
      <c r="A9" s="13">
        <v>1</v>
      </c>
      <c r="B9" s="14" t="s">
        <v>17</v>
      </c>
      <c r="C9" s="15" t="s">
        <v>18</v>
      </c>
      <c r="D9" s="16">
        <v>0</v>
      </c>
      <c r="E9" s="16">
        <v>23932.19</v>
      </c>
      <c r="F9" s="16">
        <f>F10</f>
        <v>23932.19</v>
      </c>
      <c r="G9" s="16">
        <v>0</v>
      </c>
      <c r="H9" s="16">
        <v>0</v>
      </c>
      <c r="I9" s="16">
        <v>23932.19</v>
      </c>
      <c r="J9" s="16">
        <v>0</v>
      </c>
      <c r="K9" s="17">
        <f t="shared" si="0"/>
        <v>23932.19</v>
      </c>
      <c r="L9" s="17">
        <f t="shared" si="1"/>
        <v>23932.19</v>
      </c>
      <c r="M9" s="17">
        <f t="shared" si="2"/>
        <v>0</v>
      </c>
      <c r="N9" s="17">
        <f t="shared" si="3"/>
        <v>0</v>
      </c>
      <c r="O9" s="17">
        <f t="shared" si="4"/>
        <v>0</v>
      </c>
      <c r="P9" s="17">
        <f t="shared" si="5"/>
        <v>100</v>
      </c>
      <c r="Q9" s="6"/>
    </row>
    <row r="10" spans="1:17" x14ac:dyDescent="0.2">
      <c r="A10" s="13">
        <v>0</v>
      </c>
      <c r="B10" s="14" t="s">
        <v>19</v>
      </c>
      <c r="C10" s="15" t="s">
        <v>20</v>
      </c>
      <c r="D10" s="16">
        <v>0</v>
      </c>
      <c r="E10" s="16">
        <v>23932.19</v>
      </c>
      <c r="F10" s="16">
        <v>23932.19</v>
      </c>
      <c r="G10" s="16">
        <v>0</v>
      </c>
      <c r="H10" s="16">
        <v>0</v>
      </c>
      <c r="I10" s="16">
        <v>23932.19</v>
      </c>
      <c r="J10" s="16">
        <v>0</v>
      </c>
      <c r="K10" s="17">
        <f t="shared" si="0"/>
        <v>23932.19</v>
      </c>
      <c r="L10" s="17">
        <f t="shared" si="1"/>
        <v>23932.19</v>
      </c>
      <c r="M10" s="17">
        <f t="shared" si="2"/>
        <v>0</v>
      </c>
      <c r="N10" s="17">
        <f t="shared" si="3"/>
        <v>0</v>
      </c>
      <c r="O10" s="17">
        <f t="shared" si="4"/>
        <v>0</v>
      </c>
      <c r="P10" s="17">
        <f t="shared" si="5"/>
        <v>100</v>
      </c>
      <c r="Q10" s="6"/>
    </row>
    <row r="11" spans="1:17" x14ac:dyDescent="0.2">
      <c r="A11" s="13">
        <v>1</v>
      </c>
      <c r="B11" s="14" t="s">
        <v>21</v>
      </c>
      <c r="C11" s="15" t="s">
        <v>22</v>
      </c>
      <c r="D11" s="16">
        <v>0</v>
      </c>
      <c r="E11" s="16">
        <v>163311.1</v>
      </c>
      <c r="F11" s="16">
        <f>F12</f>
        <v>163311.1</v>
      </c>
      <c r="G11" s="16">
        <v>0</v>
      </c>
      <c r="H11" s="16">
        <v>0</v>
      </c>
      <c r="I11" s="16">
        <v>163311.1</v>
      </c>
      <c r="J11" s="16">
        <v>0</v>
      </c>
      <c r="K11" s="17">
        <f t="shared" si="0"/>
        <v>163311.1</v>
      </c>
      <c r="L11" s="17">
        <f t="shared" si="1"/>
        <v>163311.1</v>
      </c>
      <c r="M11" s="17">
        <f t="shared" si="2"/>
        <v>0</v>
      </c>
      <c r="N11" s="17">
        <f t="shared" si="3"/>
        <v>0</v>
      </c>
      <c r="O11" s="17">
        <f t="shared" si="4"/>
        <v>0</v>
      </c>
      <c r="P11" s="17">
        <f t="shared" si="5"/>
        <v>100</v>
      </c>
      <c r="Q11" s="6"/>
    </row>
    <row r="12" spans="1:17" x14ac:dyDescent="0.2">
      <c r="A12" s="13">
        <v>1</v>
      </c>
      <c r="B12" s="14" t="s">
        <v>23</v>
      </c>
      <c r="C12" s="15" t="s">
        <v>24</v>
      </c>
      <c r="D12" s="16">
        <v>0</v>
      </c>
      <c r="E12" s="16">
        <v>163311.1</v>
      </c>
      <c r="F12" s="16">
        <f>F13</f>
        <v>163311.1</v>
      </c>
      <c r="G12" s="16">
        <v>0</v>
      </c>
      <c r="H12" s="16">
        <v>0</v>
      </c>
      <c r="I12" s="16">
        <v>163311.1</v>
      </c>
      <c r="J12" s="16">
        <v>0</v>
      </c>
      <c r="K12" s="17">
        <f t="shared" si="0"/>
        <v>163311.1</v>
      </c>
      <c r="L12" s="17">
        <f t="shared" si="1"/>
        <v>163311.1</v>
      </c>
      <c r="M12" s="17">
        <f t="shared" si="2"/>
        <v>0</v>
      </c>
      <c r="N12" s="17">
        <f t="shared" si="3"/>
        <v>0</v>
      </c>
      <c r="O12" s="17">
        <f t="shared" si="4"/>
        <v>0</v>
      </c>
      <c r="P12" s="17">
        <f t="shared" si="5"/>
        <v>100</v>
      </c>
      <c r="Q12" s="6"/>
    </row>
    <row r="13" spans="1:17" ht="25.5" x14ac:dyDescent="0.2">
      <c r="A13" s="13">
        <v>0</v>
      </c>
      <c r="B13" s="14" t="s">
        <v>25</v>
      </c>
      <c r="C13" s="15" t="s">
        <v>26</v>
      </c>
      <c r="D13" s="16">
        <v>0</v>
      </c>
      <c r="E13" s="16">
        <v>163311.1</v>
      </c>
      <c r="F13" s="16">
        <v>163311.1</v>
      </c>
      <c r="G13" s="16">
        <v>0</v>
      </c>
      <c r="H13" s="16">
        <v>0</v>
      </c>
      <c r="I13" s="16">
        <v>163311.1</v>
      </c>
      <c r="J13" s="16">
        <v>0</v>
      </c>
      <c r="K13" s="17">
        <f t="shared" si="0"/>
        <v>163311.1</v>
      </c>
      <c r="L13" s="17">
        <f t="shared" si="1"/>
        <v>163311.1</v>
      </c>
      <c r="M13" s="17">
        <f t="shared" si="2"/>
        <v>0</v>
      </c>
      <c r="N13" s="17">
        <f t="shared" si="3"/>
        <v>0</v>
      </c>
      <c r="O13" s="17">
        <f t="shared" si="4"/>
        <v>0</v>
      </c>
      <c r="P13" s="17">
        <f t="shared" si="5"/>
        <v>100</v>
      </c>
      <c r="Q13" s="6"/>
    </row>
    <row r="14" spans="1:17" ht="51" x14ac:dyDescent="0.2">
      <c r="A14" s="13">
        <v>1</v>
      </c>
      <c r="B14" s="14" t="s">
        <v>27</v>
      </c>
      <c r="C14" s="15" t="s">
        <v>28</v>
      </c>
      <c r="D14" s="16">
        <v>300000</v>
      </c>
      <c r="E14" s="16">
        <v>300000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>
        <f t="shared" si="0"/>
        <v>0</v>
      </c>
      <c r="L14" s="17">
        <f t="shared" si="1"/>
        <v>300000</v>
      </c>
      <c r="M14" s="17">
        <f t="shared" si="2"/>
        <v>0</v>
      </c>
      <c r="N14" s="17">
        <f t="shared" si="3"/>
        <v>300000</v>
      </c>
      <c r="O14" s="17">
        <f t="shared" si="4"/>
        <v>0</v>
      </c>
      <c r="P14" s="17">
        <f t="shared" si="5"/>
        <v>0</v>
      </c>
      <c r="Q14" s="6"/>
    </row>
    <row r="15" spans="1:17" x14ac:dyDescent="0.2">
      <c r="A15" s="13">
        <v>1</v>
      </c>
      <c r="B15" s="14" t="s">
        <v>21</v>
      </c>
      <c r="C15" s="15" t="s">
        <v>22</v>
      </c>
      <c r="D15" s="16">
        <v>300000</v>
      </c>
      <c r="E15" s="16">
        <v>300000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7">
        <f t="shared" si="0"/>
        <v>0</v>
      </c>
      <c r="L15" s="17">
        <f t="shared" si="1"/>
        <v>300000</v>
      </c>
      <c r="M15" s="17">
        <f t="shared" si="2"/>
        <v>0</v>
      </c>
      <c r="N15" s="17">
        <f t="shared" si="3"/>
        <v>300000</v>
      </c>
      <c r="O15" s="17">
        <f t="shared" si="4"/>
        <v>0</v>
      </c>
      <c r="P15" s="17">
        <f t="shared" si="5"/>
        <v>0</v>
      </c>
      <c r="Q15" s="6"/>
    </row>
    <row r="16" spans="1:17" x14ac:dyDescent="0.2">
      <c r="A16" s="13">
        <v>1</v>
      </c>
      <c r="B16" s="14" t="s">
        <v>23</v>
      </c>
      <c r="C16" s="15" t="s">
        <v>24</v>
      </c>
      <c r="D16" s="16">
        <v>300000</v>
      </c>
      <c r="E16" s="16">
        <v>300000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7">
        <f t="shared" si="0"/>
        <v>0</v>
      </c>
      <c r="L16" s="17">
        <f t="shared" si="1"/>
        <v>300000</v>
      </c>
      <c r="M16" s="17">
        <f t="shared" si="2"/>
        <v>0</v>
      </c>
      <c r="N16" s="17">
        <f t="shared" si="3"/>
        <v>300000</v>
      </c>
      <c r="O16" s="17">
        <f t="shared" si="4"/>
        <v>0</v>
      </c>
      <c r="P16" s="17">
        <f t="shared" si="5"/>
        <v>0</v>
      </c>
      <c r="Q16" s="6"/>
    </row>
    <row r="17" spans="1:17" x14ac:dyDescent="0.2">
      <c r="A17" s="13">
        <v>1</v>
      </c>
      <c r="B17" s="14" t="s">
        <v>29</v>
      </c>
      <c r="C17" s="15" t="s">
        <v>30</v>
      </c>
      <c r="D17" s="16">
        <v>300000</v>
      </c>
      <c r="E17" s="16">
        <v>300000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7">
        <f t="shared" si="0"/>
        <v>0</v>
      </c>
      <c r="L17" s="17">
        <f t="shared" si="1"/>
        <v>300000</v>
      </c>
      <c r="M17" s="17">
        <f t="shared" si="2"/>
        <v>0</v>
      </c>
      <c r="N17" s="17">
        <f t="shared" si="3"/>
        <v>300000</v>
      </c>
      <c r="O17" s="17">
        <f t="shared" si="4"/>
        <v>0</v>
      </c>
      <c r="P17" s="17">
        <f t="shared" si="5"/>
        <v>0</v>
      </c>
      <c r="Q17" s="6"/>
    </row>
    <row r="18" spans="1:17" x14ac:dyDescent="0.2">
      <c r="A18" s="13">
        <v>0</v>
      </c>
      <c r="B18" s="14" t="s">
        <v>31</v>
      </c>
      <c r="C18" s="15" t="s">
        <v>32</v>
      </c>
      <c r="D18" s="16">
        <v>300000</v>
      </c>
      <c r="E18" s="16">
        <v>300000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7">
        <f t="shared" si="0"/>
        <v>0</v>
      </c>
      <c r="L18" s="17">
        <f t="shared" si="1"/>
        <v>300000</v>
      </c>
      <c r="M18" s="17">
        <f t="shared" si="2"/>
        <v>0</v>
      </c>
      <c r="N18" s="17">
        <f t="shared" si="3"/>
        <v>300000</v>
      </c>
      <c r="O18" s="17">
        <f t="shared" si="4"/>
        <v>0</v>
      </c>
      <c r="P18" s="17">
        <f t="shared" si="5"/>
        <v>0</v>
      </c>
      <c r="Q18" s="6"/>
    </row>
    <row r="19" spans="1:17" x14ac:dyDescent="0.2">
      <c r="A19" s="13">
        <v>1</v>
      </c>
      <c r="B19" s="14" t="s">
        <v>33</v>
      </c>
      <c r="C19" s="15" t="s">
        <v>34</v>
      </c>
      <c r="D19" s="16">
        <v>0</v>
      </c>
      <c r="E19" s="16">
        <v>2459691.8400000003</v>
      </c>
      <c r="F19" s="16">
        <f>F20</f>
        <v>2459691.8400000003</v>
      </c>
      <c r="G19" s="16">
        <v>0</v>
      </c>
      <c r="H19" s="16">
        <v>0</v>
      </c>
      <c r="I19" s="16">
        <v>2459691.84</v>
      </c>
      <c r="J19" s="16">
        <v>0</v>
      </c>
      <c r="K19" s="17">
        <f t="shared" si="0"/>
        <v>2459691.8400000003</v>
      </c>
      <c r="L19" s="17">
        <f t="shared" si="1"/>
        <v>2459691.8400000003</v>
      </c>
      <c r="M19" s="17">
        <f t="shared" si="2"/>
        <v>0</v>
      </c>
      <c r="N19" s="17">
        <f t="shared" si="3"/>
        <v>0</v>
      </c>
      <c r="O19" s="17">
        <f t="shared" si="4"/>
        <v>0</v>
      </c>
      <c r="P19" s="17">
        <f t="shared" si="5"/>
        <v>99.999999999999972</v>
      </c>
      <c r="Q19" s="6"/>
    </row>
    <row r="20" spans="1:17" x14ac:dyDescent="0.2">
      <c r="A20" s="13">
        <v>1</v>
      </c>
      <c r="B20" s="14" t="s">
        <v>15</v>
      </c>
      <c r="C20" s="15" t="s">
        <v>16</v>
      </c>
      <c r="D20" s="16">
        <v>0</v>
      </c>
      <c r="E20" s="16">
        <v>2459691.8400000003</v>
      </c>
      <c r="F20" s="16">
        <f>F21</f>
        <v>2459691.8400000003</v>
      </c>
      <c r="G20" s="16">
        <v>0</v>
      </c>
      <c r="H20" s="16">
        <v>0</v>
      </c>
      <c r="I20" s="16">
        <v>2459691.84</v>
      </c>
      <c r="J20" s="16">
        <v>0</v>
      </c>
      <c r="K20" s="17">
        <f t="shared" si="0"/>
        <v>2459691.8400000003</v>
      </c>
      <c r="L20" s="17">
        <f t="shared" si="1"/>
        <v>2459691.8400000003</v>
      </c>
      <c r="M20" s="17">
        <f t="shared" si="2"/>
        <v>0</v>
      </c>
      <c r="N20" s="17">
        <f t="shared" si="3"/>
        <v>0</v>
      </c>
      <c r="O20" s="17">
        <f t="shared" si="4"/>
        <v>0</v>
      </c>
      <c r="P20" s="17">
        <f t="shared" si="5"/>
        <v>99.999999999999972</v>
      </c>
      <c r="Q20" s="6"/>
    </row>
    <row r="21" spans="1:17" x14ac:dyDescent="0.2">
      <c r="A21" s="13">
        <v>1</v>
      </c>
      <c r="B21" s="14" t="s">
        <v>35</v>
      </c>
      <c r="C21" s="15" t="s">
        <v>36</v>
      </c>
      <c r="D21" s="16">
        <v>0</v>
      </c>
      <c r="E21" s="16">
        <v>2459691.8400000003</v>
      </c>
      <c r="F21" s="16">
        <f>F22+F24</f>
        <v>2459691.8400000003</v>
      </c>
      <c r="G21" s="16">
        <v>0</v>
      </c>
      <c r="H21" s="16">
        <v>0</v>
      </c>
      <c r="I21" s="16">
        <v>2459691.84</v>
      </c>
      <c r="J21" s="16">
        <v>0</v>
      </c>
      <c r="K21" s="17">
        <f t="shared" si="0"/>
        <v>2459691.8400000003</v>
      </c>
      <c r="L21" s="17">
        <f t="shared" si="1"/>
        <v>2459691.8400000003</v>
      </c>
      <c r="M21" s="17">
        <f t="shared" si="2"/>
        <v>0</v>
      </c>
      <c r="N21" s="17">
        <f t="shared" si="3"/>
        <v>0</v>
      </c>
      <c r="O21" s="17">
        <f t="shared" si="4"/>
        <v>0</v>
      </c>
      <c r="P21" s="17">
        <f t="shared" si="5"/>
        <v>99.999999999999972</v>
      </c>
      <c r="Q21" s="6"/>
    </row>
    <row r="22" spans="1:17" x14ac:dyDescent="0.2">
      <c r="A22" s="13">
        <v>1</v>
      </c>
      <c r="B22" s="14" t="s">
        <v>37</v>
      </c>
      <c r="C22" s="15" t="s">
        <v>38</v>
      </c>
      <c r="D22" s="16">
        <v>0</v>
      </c>
      <c r="E22" s="16">
        <v>2016140.9100000001</v>
      </c>
      <c r="F22" s="16">
        <f>F23</f>
        <v>2016140.9100000001</v>
      </c>
      <c r="G22" s="16">
        <v>0</v>
      </c>
      <c r="H22" s="16">
        <v>0</v>
      </c>
      <c r="I22" s="16">
        <v>2016140.91</v>
      </c>
      <c r="J22" s="16">
        <v>0</v>
      </c>
      <c r="K22" s="17">
        <f t="shared" si="0"/>
        <v>2016140.9100000001</v>
      </c>
      <c r="L22" s="17">
        <f t="shared" si="1"/>
        <v>2016140.9100000001</v>
      </c>
      <c r="M22" s="17">
        <f t="shared" si="2"/>
        <v>0</v>
      </c>
      <c r="N22" s="17">
        <f t="shared" si="3"/>
        <v>0</v>
      </c>
      <c r="O22" s="17">
        <f t="shared" si="4"/>
        <v>0</v>
      </c>
      <c r="P22" s="17">
        <f t="shared" si="5"/>
        <v>99.999999999999986</v>
      </c>
      <c r="Q22" s="6"/>
    </row>
    <row r="23" spans="1:17" x14ac:dyDescent="0.2">
      <c r="A23" s="13">
        <v>0</v>
      </c>
      <c r="B23" s="14" t="s">
        <v>39</v>
      </c>
      <c r="C23" s="15" t="s">
        <v>40</v>
      </c>
      <c r="D23" s="16">
        <v>0</v>
      </c>
      <c r="E23" s="16">
        <v>2016140.9100000001</v>
      </c>
      <c r="F23" s="16">
        <v>2016140.9100000001</v>
      </c>
      <c r="G23" s="16">
        <v>0</v>
      </c>
      <c r="H23" s="16">
        <v>0</v>
      </c>
      <c r="I23" s="16">
        <v>2016140.91</v>
      </c>
      <c r="J23" s="16">
        <v>0</v>
      </c>
      <c r="K23" s="17">
        <f t="shared" si="0"/>
        <v>2016140.9100000001</v>
      </c>
      <c r="L23" s="17">
        <f t="shared" si="1"/>
        <v>2016140.9100000001</v>
      </c>
      <c r="M23" s="17">
        <f t="shared" si="2"/>
        <v>0</v>
      </c>
      <c r="N23" s="17">
        <f t="shared" si="3"/>
        <v>0</v>
      </c>
      <c r="O23" s="17">
        <f t="shared" si="4"/>
        <v>0</v>
      </c>
      <c r="P23" s="17">
        <f t="shared" si="5"/>
        <v>99.999999999999986</v>
      </c>
      <c r="Q23" s="6"/>
    </row>
    <row r="24" spans="1:17" x14ac:dyDescent="0.2">
      <c r="A24" s="13">
        <v>0</v>
      </c>
      <c r="B24" s="14" t="s">
        <v>41</v>
      </c>
      <c r="C24" s="15" t="s">
        <v>42</v>
      </c>
      <c r="D24" s="16">
        <v>0</v>
      </c>
      <c r="E24" s="16">
        <v>443550.93</v>
      </c>
      <c r="F24" s="16">
        <v>443550.93</v>
      </c>
      <c r="G24" s="16">
        <v>0</v>
      </c>
      <c r="H24" s="16">
        <v>0</v>
      </c>
      <c r="I24" s="16">
        <v>443550.93</v>
      </c>
      <c r="J24" s="16">
        <v>0</v>
      </c>
      <c r="K24" s="17">
        <f t="shared" si="0"/>
        <v>443550.93</v>
      </c>
      <c r="L24" s="17">
        <f t="shared" si="1"/>
        <v>443550.93</v>
      </c>
      <c r="M24" s="17">
        <f t="shared" si="2"/>
        <v>0</v>
      </c>
      <c r="N24" s="17">
        <f t="shared" si="3"/>
        <v>0</v>
      </c>
      <c r="O24" s="17">
        <f t="shared" si="4"/>
        <v>0</v>
      </c>
      <c r="P24" s="17">
        <f t="shared" si="5"/>
        <v>100</v>
      </c>
      <c r="Q24" s="6"/>
    </row>
    <row r="25" spans="1:17" ht="51" x14ac:dyDescent="0.2">
      <c r="A25" s="13">
        <v>1</v>
      </c>
      <c r="B25" s="14" t="s">
        <v>43</v>
      </c>
      <c r="C25" s="15" t="s">
        <v>44</v>
      </c>
      <c r="D25" s="16">
        <v>300000</v>
      </c>
      <c r="E25" s="16">
        <v>300000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7">
        <f t="shared" si="0"/>
        <v>0</v>
      </c>
      <c r="L25" s="17">
        <f t="shared" si="1"/>
        <v>300000</v>
      </c>
      <c r="M25" s="17">
        <f t="shared" si="2"/>
        <v>0</v>
      </c>
      <c r="N25" s="17">
        <f t="shared" si="3"/>
        <v>300000</v>
      </c>
      <c r="O25" s="17">
        <f t="shared" si="4"/>
        <v>0</v>
      </c>
      <c r="P25" s="17">
        <f t="shared" si="5"/>
        <v>0</v>
      </c>
      <c r="Q25" s="6"/>
    </row>
    <row r="26" spans="1:17" x14ac:dyDescent="0.2">
      <c r="A26" s="13">
        <v>1</v>
      </c>
      <c r="B26" s="14" t="s">
        <v>21</v>
      </c>
      <c r="C26" s="15" t="s">
        <v>22</v>
      </c>
      <c r="D26" s="16">
        <v>300000</v>
      </c>
      <c r="E26" s="16">
        <v>300000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7">
        <f t="shared" si="0"/>
        <v>0</v>
      </c>
      <c r="L26" s="17">
        <f t="shared" si="1"/>
        <v>300000</v>
      </c>
      <c r="M26" s="17">
        <f t="shared" si="2"/>
        <v>0</v>
      </c>
      <c r="N26" s="17">
        <f t="shared" si="3"/>
        <v>300000</v>
      </c>
      <c r="O26" s="17">
        <f t="shared" si="4"/>
        <v>0</v>
      </c>
      <c r="P26" s="17">
        <f t="shared" si="5"/>
        <v>0</v>
      </c>
      <c r="Q26" s="6"/>
    </row>
    <row r="27" spans="1:17" x14ac:dyDescent="0.2">
      <c r="A27" s="13">
        <v>1</v>
      </c>
      <c r="B27" s="14" t="s">
        <v>23</v>
      </c>
      <c r="C27" s="15" t="s">
        <v>24</v>
      </c>
      <c r="D27" s="16">
        <v>300000</v>
      </c>
      <c r="E27" s="16">
        <v>300000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7">
        <f t="shared" si="0"/>
        <v>0</v>
      </c>
      <c r="L27" s="17">
        <f t="shared" si="1"/>
        <v>300000</v>
      </c>
      <c r="M27" s="17">
        <f t="shared" si="2"/>
        <v>0</v>
      </c>
      <c r="N27" s="17">
        <f t="shared" si="3"/>
        <v>300000</v>
      </c>
      <c r="O27" s="17">
        <f t="shared" si="4"/>
        <v>0</v>
      </c>
      <c r="P27" s="17">
        <f t="shared" si="5"/>
        <v>0</v>
      </c>
      <c r="Q27" s="6"/>
    </row>
    <row r="28" spans="1:17" x14ac:dyDescent="0.2">
      <c r="A28" s="13">
        <v>1</v>
      </c>
      <c r="B28" s="14" t="s">
        <v>45</v>
      </c>
      <c r="C28" s="15" t="s">
        <v>46</v>
      </c>
      <c r="D28" s="16">
        <v>300000</v>
      </c>
      <c r="E28" s="16">
        <v>300000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7">
        <f t="shared" si="0"/>
        <v>0</v>
      </c>
      <c r="L28" s="17">
        <f t="shared" si="1"/>
        <v>300000</v>
      </c>
      <c r="M28" s="17">
        <f t="shared" si="2"/>
        <v>0</v>
      </c>
      <c r="N28" s="17">
        <f t="shared" si="3"/>
        <v>300000</v>
      </c>
      <c r="O28" s="17">
        <f t="shared" si="4"/>
        <v>0</v>
      </c>
      <c r="P28" s="17">
        <f t="shared" si="5"/>
        <v>0</v>
      </c>
      <c r="Q28" s="6"/>
    </row>
    <row r="29" spans="1:17" x14ac:dyDescent="0.2">
      <c r="A29" s="13">
        <v>0</v>
      </c>
      <c r="B29" s="14" t="s">
        <v>47</v>
      </c>
      <c r="C29" s="15" t="s">
        <v>48</v>
      </c>
      <c r="D29" s="16">
        <v>300000</v>
      </c>
      <c r="E29" s="16">
        <v>300000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7">
        <f t="shared" si="0"/>
        <v>0</v>
      </c>
      <c r="L29" s="17">
        <f t="shared" si="1"/>
        <v>300000</v>
      </c>
      <c r="M29" s="17">
        <f t="shared" si="2"/>
        <v>0</v>
      </c>
      <c r="N29" s="17">
        <f t="shared" si="3"/>
        <v>300000</v>
      </c>
      <c r="O29" s="17">
        <f t="shared" si="4"/>
        <v>0</v>
      </c>
      <c r="P29" s="17">
        <f t="shared" si="5"/>
        <v>0</v>
      </c>
      <c r="Q29" s="6"/>
    </row>
    <row r="30" spans="1:17" x14ac:dyDescent="0.2">
      <c r="A30" s="13">
        <v>1</v>
      </c>
      <c r="B30" s="14" t="s">
        <v>49</v>
      </c>
      <c r="C30" s="15" t="s">
        <v>50</v>
      </c>
      <c r="D30" s="16">
        <v>0</v>
      </c>
      <c r="E30" s="16">
        <v>299800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7">
        <f t="shared" si="0"/>
        <v>0</v>
      </c>
      <c r="L30" s="17">
        <f t="shared" si="1"/>
        <v>299800</v>
      </c>
      <c r="M30" s="17">
        <f t="shared" si="2"/>
        <v>0</v>
      </c>
      <c r="N30" s="17">
        <f t="shared" si="3"/>
        <v>299800</v>
      </c>
      <c r="O30" s="17">
        <f t="shared" si="4"/>
        <v>0</v>
      </c>
      <c r="P30" s="17">
        <f t="shared" si="5"/>
        <v>0</v>
      </c>
      <c r="Q30" s="6"/>
    </row>
    <row r="31" spans="1:17" x14ac:dyDescent="0.2">
      <c r="A31" s="13">
        <v>1</v>
      </c>
      <c r="B31" s="14" t="s">
        <v>15</v>
      </c>
      <c r="C31" s="15" t="s">
        <v>16</v>
      </c>
      <c r="D31" s="16">
        <v>0</v>
      </c>
      <c r="E31" s="16">
        <v>299800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7">
        <f t="shared" si="0"/>
        <v>0</v>
      </c>
      <c r="L31" s="17">
        <f t="shared" si="1"/>
        <v>299800</v>
      </c>
      <c r="M31" s="17">
        <f t="shared" si="2"/>
        <v>0</v>
      </c>
      <c r="N31" s="17">
        <f t="shared" si="3"/>
        <v>299800</v>
      </c>
      <c r="O31" s="17">
        <f t="shared" si="4"/>
        <v>0</v>
      </c>
      <c r="P31" s="17">
        <f t="shared" si="5"/>
        <v>0</v>
      </c>
      <c r="Q31" s="6"/>
    </row>
    <row r="32" spans="1:17" x14ac:dyDescent="0.2">
      <c r="A32" s="13">
        <v>1</v>
      </c>
      <c r="B32" s="14" t="s">
        <v>17</v>
      </c>
      <c r="C32" s="15" t="s">
        <v>18</v>
      </c>
      <c r="D32" s="16">
        <v>0</v>
      </c>
      <c r="E32" s="16">
        <v>299800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7">
        <f t="shared" si="0"/>
        <v>0</v>
      </c>
      <c r="L32" s="17">
        <f t="shared" si="1"/>
        <v>299800</v>
      </c>
      <c r="M32" s="17">
        <f t="shared" si="2"/>
        <v>0</v>
      </c>
      <c r="N32" s="17">
        <f t="shared" si="3"/>
        <v>299800</v>
      </c>
      <c r="O32" s="17">
        <f t="shared" si="4"/>
        <v>0</v>
      </c>
      <c r="P32" s="17">
        <f t="shared" si="5"/>
        <v>0</v>
      </c>
      <c r="Q32" s="6"/>
    </row>
    <row r="33" spans="1:17" x14ac:dyDescent="0.2">
      <c r="A33" s="13">
        <v>0</v>
      </c>
      <c r="B33" s="14" t="s">
        <v>51</v>
      </c>
      <c r="C33" s="15" t="s">
        <v>52</v>
      </c>
      <c r="D33" s="16">
        <v>0</v>
      </c>
      <c r="E33" s="16">
        <v>299800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7">
        <f t="shared" si="0"/>
        <v>0</v>
      </c>
      <c r="L33" s="17">
        <f t="shared" si="1"/>
        <v>299800</v>
      </c>
      <c r="M33" s="17">
        <f t="shared" si="2"/>
        <v>0</v>
      </c>
      <c r="N33" s="17">
        <f t="shared" si="3"/>
        <v>299800</v>
      </c>
      <c r="O33" s="17">
        <f t="shared" si="4"/>
        <v>0</v>
      </c>
      <c r="P33" s="17">
        <f t="shared" si="5"/>
        <v>0</v>
      </c>
      <c r="Q33" s="6"/>
    </row>
    <row r="34" spans="1:17" ht="51" x14ac:dyDescent="0.2">
      <c r="A34" s="13">
        <v>1</v>
      </c>
      <c r="B34" s="14" t="s">
        <v>53</v>
      </c>
      <c r="C34" s="15" t="s">
        <v>54</v>
      </c>
      <c r="D34" s="16">
        <v>500000</v>
      </c>
      <c r="E34" s="16">
        <v>500000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7">
        <f t="shared" si="0"/>
        <v>0</v>
      </c>
      <c r="L34" s="17">
        <f t="shared" si="1"/>
        <v>500000</v>
      </c>
      <c r="M34" s="17">
        <f t="shared" si="2"/>
        <v>0</v>
      </c>
      <c r="N34" s="17">
        <f t="shared" si="3"/>
        <v>500000</v>
      </c>
      <c r="O34" s="17">
        <f t="shared" si="4"/>
        <v>0</v>
      </c>
      <c r="P34" s="17">
        <f t="shared" si="5"/>
        <v>0</v>
      </c>
      <c r="Q34" s="6"/>
    </row>
    <row r="35" spans="1:17" x14ac:dyDescent="0.2">
      <c r="A35" s="13">
        <v>1</v>
      </c>
      <c r="B35" s="14" t="s">
        <v>21</v>
      </c>
      <c r="C35" s="15" t="s">
        <v>22</v>
      </c>
      <c r="D35" s="16">
        <v>500000</v>
      </c>
      <c r="E35" s="16">
        <v>500000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7">
        <f t="shared" si="0"/>
        <v>0</v>
      </c>
      <c r="L35" s="17">
        <f t="shared" si="1"/>
        <v>500000</v>
      </c>
      <c r="M35" s="17">
        <f t="shared" si="2"/>
        <v>0</v>
      </c>
      <c r="N35" s="17">
        <f t="shared" si="3"/>
        <v>500000</v>
      </c>
      <c r="O35" s="17">
        <f t="shared" si="4"/>
        <v>0</v>
      </c>
      <c r="P35" s="17">
        <f t="shared" si="5"/>
        <v>0</v>
      </c>
      <c r="Q35" s="6"/>
    </row>
    <row r="36" spans="1:17" x14ac:dyDescent="0.2">
      <c r="A36" s="13">
        <v>1</v>
      </c>
      <c r="B36" s="14" t="s">
        <v>23</v>
      </c>
      <c r="C36" s="15" t="s">
        <v>24</v>
      </c>
      <c r="D36" s="16">
        <v>500000</v>
      </c>
      <c r="E36" s="16">
        <v>500000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7">
        <f t="shared" si="0"/>
        <v>0</v>
      </c>
      <c r="L36" s="17">
        <f t="shared" si="1"/>
        <v>500000</v>
      </c>
      <c r="M36" s="17">
        <f t="shared" si="2"/>
        <v>0</v>
      </c>
      <c r="N36" s="17">
        <f t="shared" si="3"/>
        <v>500000</v>
      </c>
      <c r="O36" s="17">
        <f t="shared" si="4"/>
        <v>0</v>
      </c>
      <c r="P36" s="17">
        <f t="shared" si="5"/>
        <v>0</v>
      </c>
      <c r="Q36" s="6"/>
    </row>
    <row r="37" spans="1:17" x14ac:dyDescent="0.2">
      <c r="A37" s="13">
        <v>1</v>
      </c>
      <c r="B37" s="14" t="s">
        <v>29</v>
      </c>
      <c r="C37" s="15" t="s">
        <v>30</v>
      </c>
      <c r="D37" s="16">
        <v>300000</v>
      </c>
      <c r="E37" s="16">
        <v>300000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7">
        <f t="shared" si="0"/>
        <v>0</v>
      </c>
      <c r="L37" s="17">
        <f t="shared" si="1"/>
        <v>300000</v>
      </c>
      <c r="M37" s="17">
        <f t="shared" si="2"/>
        <v>0</v>
      </c>
      <c r="N37" s="17">
        <f t="shared" si="3"/>
        <v>300000</v>
      </c>
      <c r="O37" s="17">
        <f t="shared" si="4"/>
        <v>0</v>
      </c>
      <c r="P37" s="17">
        <f t="shared" si="5"/>
        <v>0</v>
      </c>
      <c r="Q37" s="6"/>
    </row>
    <row r="38" spans="1:17" x14ac:dyDescent="0.2">
      <c r="A38" s="13">
        <v>0</v>
      </c>
      <c r="B38" s="14" t="s">
        <v>31</v>
      </c>
      <c r="C38" s="15" t="s">
        <v>32</v>
      </c>
      <c r="D38" s="16">
        <v>300000</v>
      </c>
      <c r="E38" s="16">
        <v>300000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7">
        <f t="shared" si="0"/>
        <v>0</v>
      </c>
      <c r="L38" s="17">
        <f t="shared" si="1"/>
        <v>300000</v>
      </c>
      <c r="M38" s="17">
        <f t="shared" si="2"/>
        <v>0</v>
      </c>
      <c r="N38" s="17">
        <f t="shared" si="3"/>
        <v>300000</v>
      </c>
      <c r="O38" s="17">
        <f t="shared" si="4"/>
        <v>0</v>
      </c>
      <c r="P38" s="17">
        <f t="shared" si="5"/>
        <v>0</v>
      </c>
      <c r="Q38" s="6"/>
    </row>
    <row r="39" spans="1:17" x14ac:dyDescent="0.2">
      <c r="A39" s="13">
        <v>1</v>
      </c>
      <c r="B39" s="14" t="s">
        <v>55</v>
      </c>
      <c r="C39" s="15" t="s">
        <v>56</v>
      </c>
      <c r="D39" s="16">
        <v>200000</v>
      </c>
      <c r="E39" s="16">
        <v>200000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7">
        <f t="shared" ref="K39:K70" si="6">F39-G39</f>
        <v>0</v>
      </c>
      <c r="L39" s="17">
        <f t="shared" ref="L39:L70" si="7">E39-G39</f>
        <v>200000</v>
      </c>
      <c r="M39" s="17">
        <f t="shared" ref="M39:M70" si="8">IF(F39=0,0,(G39/F39)*100)</f>
        <v>0</v>
      </c>
      <c r="N39" s="17">
        <f t="shared" ref="N39:N70" si="9">E39-I39</f>
        <v>200000</v>
      </c>
      <c r="O39" s="17">
        <f t="shared" ref="O39:O70" si="10">F39-I39</f>
        <v>0</v>
      </c>
      <c r="P39" s="17">
        <f t="shared" ref="P39:P70" si="11">IF(F39=0,0,(I39/F39)*100)</f>
        <v>0</v>
      </c>
      <c r="Q39" s="6"/>
    </row>
    <row r="40" spans="1:17" x14ac:dyDescent="0.2">
      <c r="A40" s="13">
        <v>0</v>
      </c>
      <c r="B40" s="14" t="s">
        <v>57</v>
      </c>
      <c r="C40" s="15" t="s">
        <v>58</v>
      </c>
      <c r="D40" s="16">
        <v>200000</v>
      </c>
      <c r="E40" s="16">
        <v>200000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7">
        <f t="shared" si="6"/>
        <v>0</v>
      </c>
      <c r="L40" s="17">
        <f t="shared" si="7"/>
        <v>200000</v>
      </c>
      <c r="M40" s="17">
        <f t="shared" si="8"/>
        <v>0</v>
      </c>
      <c r="N40" s="17">
        <f t="shared" si="9"/>
        <v>200000</v>
      </c>
      <c r="O40" s="17">
        <f t="shared" si="10"/>
        <v>0</v>
      </c>
      <c r="P40" s="17">
        <f t="shared" si="11"/>
        <v>0</v>
      </c>
      <c r="Q40" s="6"/>
    </row>
    <row r="41" spans="1:17" ht="25.5" x14ac:dyDescent="0.2">
      <c r="A41" s="13">
        <v>1</v>
      </c>
      <c r="B41" s="14" t="s">
        <v>59</v>
      </c>
      <c r="C41" s="15" t="s">
        <v>60</v>
      </c>
      <c r="D41" s="16">
        <v>0</v>
      </c>
      <c r="E41" s="16">
        <v>122761.47</v>
      </c>
      <c r="F41" s="16">
        <f>F42+F45</f>
        <v>122761.47</v>
      </c>
      <c r="G41" s="16">
        <v>0</v>
      </c>
      <c r="H41" s="16">
        <v>0</v>
      </c>
      <c r="I41" s="16">
        <v>122761.47</v>
      </c>
      <c r="J41" s="16">
        <v>0</v>
      </c>
      <c r="K41" s="17">
        <f t="shared" si="6"/>
        <v>122761.47</v>
      </c>
      <c r="L41" s="17">
        <f t="shared" si="7"/>
        <v>122761.47</v>
      </c>
      <c r="M41" s="17">
        <f t="shared" si="8"/>
        <v>0</v>
      </c>
      <c r="N41" s="17">
        <f t="shared" si="9"/>
        <v>0</v>
      </c>
      <c r="O41" s="17">
        <f t="shared" si="10"/>
        <v>0</v>
      </c>
      <c r="P41" s="17">
        <f t="shared" si="11"/>
        <v>100</v>
      </c>
      <c r="Q41" s="6"/>
    </row>
    <row r="42" spans="1:17" x14ac:dyDescent="0.2">
      <c r="A42" s="13">
        <v>1</v>
      </c>
      <c r="B42" s="14" t="s">
        <v>15</v>
      </c>
      <c r="C42" s="15" t="s">
        <v>16</v>
      </c>
      <c r="D42" s="16">
        <v>0</v>
      </c>
      <c r="E42" s="16">
        <v>37120.639999999999</v>
      </c>
      <c r="F42" s="16">
        <f>F43</f>
        <v>37120.639999999999</v>
      </c>
      <c r="G42" s="16">
        <v>0</v>
      </c>
      <c r="H42" s="16">
        <v>0</v>
      </c>
      <c r="I42" s="16">
        <v>37120.639999999999</v>
      </c>
      <c r="J42" s="16">
        <v>0</v>
      </c>
      <c r="K42" s="17">
        <f t="shared" si="6"/>
        <v>37120.639999999999</v>
      </c>
      <c r="L42" s="17">
        <f t="shared" si="7"/>
        <v>37120.639999999999</v>
      </c>
      <c r="M42" s="17">
        <f t="shared" si="8"/>
        <v>0</v>
      </c>
      <c r="N42" s="17">
        <f t="shared" si="9"/>
        <v>0</v>
      </c>
      <c r="O42" s="17">
        <f t="shared" si="10"/>
        <v>0</v>
      </c>
      <c r="P42" s="17">
        <f t="shared" si="11"/>
        <v>100</v>
      </c>
      <c r="Q42" s="6"/>
    </row>
    <row r="43" spans="1:17" x14ac:dyDescent="0.2">
      <c r="A43" s="13">
        <v>1</v>
      </c>
      <c r="B43" s="14" t="s">
        <v>17</v>
      </c>
      <c r="C43" s="15" t="s">
        <v>18</v>
      </c>
      <c r="D43" s="16">
        <v>0</v>
      </c>
      <c r="E43" s="16">
        <v>37120.639999999999</v>
      </c>
      <c r="F43" s="16">
        <f>F44</f>
        <v>37120.639999999999</v>
      </c>
      <c r="G43" s="16">
        <v>0</v>
      </c>
      <c r="H43" s="16">
        <v>0</v>
      </c>
      <c r="I43" s="16">
        <v>37120.639999999999</v>
      </c>
      <c r="J43" s="16">
        <v>0</v>
      </c>
      <c r="K43" s="17">
        <f t="shared" si="6"/>
        <v>37120.639999999999</v>
      </c>
      <c r="L43" s="17">
        <f t="shared" si="7"/>
        <v>37120.639999999999</v>
      </c>
      <c r="M43" s="17">
        <f t="shared" si="8"/>
        <v>0</v>
      </c>
      <c r="N43" s="17">
        <f t="shared" si="9"/>
        <v>0</v>
      </c>
      <c r="O43" s="17">
        <f t="shared" si="10"/>
        <v>0</v>
      </c>
      <c r="P43" s="17">
        <f t="shared" si="11"/>
        <v>100</v>
      </c>
      <c r="Q43" s="6"/>
    </row>
    <row r="44" spans="1:17" x14ac:dyDescent="0.2">
      <c r="A44" s="13">
        <v>0</v>
      </c>
      <c r="B44" s="14" t="s">
        <v>19</v>
      </c>
      <c r="C44" s="15" t="s">
        <v>20</v>
      </c>
      <c r="D44" s="16">
        <v>0</v>
      </c>
      <c r="E44" s="16">
        <v>37120.639999999999</v>
      </c>
      <c r="F44" s="16">
        <v>37120.639999999999</v>
      </c>
      <c r="G44" s="16">
        <v>0</v>
      </c>
      <c r="H44" s="16">
        <v>0</v>
      </c>
      <c r="I44" s="16">
        <v>37120.639999999999</v>
      </c>
      <c r="J44" s="16">
        <v>0</v>
      </c>
      <c r="K44" s="17">
        <f t="shared" si="6"/>
        <v>37120.639999999999</v>
      </c>
      <c r="L44" s="17">
        <f t="shared" si="7"/>
        <v>37120.639999999999</v>
      </c>
      <c r="M44" s="17">
        <f t="shared" si="8"/>
        <v>0</v>
      </c>
      <c r="N44" s="17">
        <f t="shared" si="9"/>
        <v>0</v>
      </c>
      <c r="O44" s="17">
        <f t="shared" si="10"/>
        <v>0</v>
      </c>
      <c r="P44" s="17">
        <f t="shared" si="11"/>
        <v>100</v>
      </c>
      <c r="Q44" s="6"/>
    </row>
    <row r="45" spans="1:17" x14ac:dyDescent="0.2">
      <c r="A45" s="13">
        <v>1</v>
      </c>
      <c r="B45" s="14" t="s">
        <v>21</v>
      </c>
      <c r="C45" s="15" t="s">
        <v>22</v>
      </c>
      <c r="D45" s="16">
        <v>0</v>
      </c>
      <c r="E45" s="16">
        <v>85640.83</v>
      </c>
      <c r="F45" s="16">
        <f>F46</f>
        <v>85640.83</v>
      </c>
      <c r="G45" s="16">
        <v>0</v>
      </c>
      <c r="H45" s="16">
        <v>0</v>
      </c>
      <c r="I45" s="16">
        <v>85640.83</v>
      </c>
      <c r="J45" s="16">
        <v>0</v>
      </c>
      <c r="K45" s="17">
        <f t="shared" si="6"/>
        <v>85640.83</v>
      </c>
      <c r="L45" s="17">
        <f t="shared" si="7"/>
        <v>85640.83</v>
      </c>
      <c r="M45" s="17">
        <f t="shared" si="8"/>
        <v>0</v>
      </c>
      <c r="N45" s="17">
        <f t="shared" si="9"/>
        <v>0</v>
      </c>
      <c r="O45" s="17">
        <f t="shared" si="10"/>
        <v>0</v>
      </c>
      <c r="P45" s="17">
        <f t="shared" si="11"/>
        <v>100</v>
      </c>
      <c r="Q45" s="6"/>
    </row>
    <row r="46" spans="1:17" x14ac:dyDescent="0.2">
      <c r="A46" s="13">
        <v>1</v>
      </c>
      <c r="B46" s="14" t="s">
        <v>23</v>
      </c>
      <c r="C46" s="15" t="s">
        <v>24</v>
      </c>
      <c r="D46" s="16">
        <v>0</v>
      </c>
      <c r="E46" s="16">
        <v>85640.83</v>
      </c>
      <c r="F46" s="16">
        <f>F47</f>
        <v>85640.83</v>
      </c>
      <c r="G46" s="16">
        <v>0</v>
      </c>
      <c r="H46" s="16">
        <v>0</v>
      </c>
      <c r="I46" s="16">
        <v>85640.83</v>
      </c>
      <c r="J46" s="16">
        <v>0</v>
      </c>
      <c r="K46" s="17">
        <f t="shared" si="6"/>
        <v>85640.83</v>
      </c>
      <c r="L46" s="17">
        <f t="shared" si="7"/>
        <v>85640.83</v>
      </c>
      <c r="M46" s="17">
        <f t="shared" si="8"/>
        <v>0</v>
      </c>
      <c r="N46" s="17">
        <f t="shared" si="9"/>
        <v>0</v>
      </c>
      <c r="O46" s="17">
        <f t="shared" si="10"/>
        <v>0</v>
      </c>
      <c r="P46" s="17">
        <f t="shared" si="11"/>
        <v>100</v>
      </c>
      <c r="Q46" s="6"/>
    </row>
    <row r="47" spans="1:17" ht="25.5" x14ac:dyDescent="0.2">
      <c r="A47" s="13">
        <v>0</v>
      </c>
      <c r="B47" s="14" t="s">
        <v>25</v>
      </c>
      <c r="C47" s="15" t="s">
        <v>26</v>
      </c>
      <c r="D47" s="16">
        <v>0</v>
      </c>
      <c r="E47" s="16">
        <v>85640.83</v>
      </c>
      <c r="F47" s="16">
        <v>85640.83</v>
      </c>
      <c r="G47" s="16">
        <v>0</v>
      </c>
      <c r="H47" s="16">
        <v>0</v>
      </c>
      <c r="I47" s="16">
        <v>85640.83</v>
      </c>
      <c r="J47" s="16">
        <v>0</v>
      </c>
      <c r="K47" s="17">
        <f t="shared" si="6"/>
        <v>85640.83</v>
      </c>
      <c r="L47" s="17">
        <f t="shared" si="7"/>
        <v>85640.83</v>
      </c>
      <c r="M47" s="17">
        <f t="shared" si="8"/>
        <v>0</v>
      </c>
      <c r="N47" s="17">
        <f t="shared" si="9"/>
        <v>0</v>
      </c>
      <c r="O47" s="17">
        <f t="shared" si="10"/>
        <v>0</v>
      </c>
      <c r="P47" s="17">
        <f t="shared" si="11"/>
        <v>100</v>
      </c>
      <c r="Q47" s="6"/>
    </row>
    <row r="48" spans="1:17" ht="25.5" x14ac:dyDescent="0.2">
      <c r="A48" s="13">
        <v>1</v>
      </c>
      <c r="B48" s="14" t="s">
        <v>61</v>
      </c>
      <c r="C48" s="15" t="s">
        <v>62</v>
      </c>
      <c r="D48" s="16">
        <v>0</v>
      </c>
      <c r="E48" s="16">
        <v>1800000</v>
      </c>
      <c r="F48" s="16">
        <v>1800000</v>
      </c>
      <c r="G48" s="16">
        <v>1800000</v>
      </c>
      <c r="H48" s="16">
        <v>0</v>
      </c>
      <c r="I48" s="16">
        <v>1800000</v>
      </c>
      <c r="J48" s="16">
        <v>0</v>
      </c>
      <c r="K48" s="17">
        <f t="shared" si="6"/>
        <v>0</v>
      </c>
      <c r="L48" s="17">
        <f t="shared" si="7"/>
        <v>0</v>
      </c>
      <c r="M48" s="17">
        <f t="shared" si="8"/>
        <v>100</v>
      </c>
      <c r="N48" s="17">
        <f t="shared" si="9"/>
        <v>0</v>
      </c>
      <c r="O48" s="17">
        <f t="shared" si="10"/>
        <v>0</v>
      </c>
      <c r="P48" s="17">
        <f t="shared" si="11"/>
        <v>100</v>
      </c>
      <c r="Q48" s="6"/>
    </row>
    <row r="49" spans="1:17" x14ac:dyDescent="0.2">
      <c r="A49" s="13">
        <v>1</v>
      </c>
      <c r="B49" s="14" t="s">
        <v>21</v>
      </c>
      <c r="C49" s="15" t="s">
        <v>22</v>
      </c>
      <c r="D49" s="16">
        <v>0</v>
      </c>
      <c r="E49" s="16">
        <v>1800000</v>
      </c>
      <c r="F49" s="16">
        <v>1800000</v>
      </c>
      <c r="G49" s="16">
        <v>1800000</v>
      </c>
      <c r="H49" s="16">
        <v>0</v>
      </c>
      <c r="I49" s="16">
        <v>1800000</v>
      </c>
      <c r="J49" s="16">
        <v>0</v>
      </c>
      <c r="K49" s="17">
        <f t="shared" si="6"/>
        <v>0</v>
      </c>
      <c r="L49" s="17">
        <f t="shared" si="7"/>
        <v>0</v>
      </c>
      <c r="M49" s="17">
        <f t="shared" si="8"/>
        <v>100</v>
      </c>
      <c r="N49" s="17">
        <f t="shared" si="9"/>
        <v>0</v>
      </c>
      <c r="O49" s="17">
        <f t="shared" si="10"/>
        <v>0</v>
      </c>
      <c r="P49" s="17">
        <f t="shared" si="11"/>
        <v>100</v>
      </c>
      <c r="Q49" s="6"/>
    </row>
    <row r="50" spans="1:17" x14ac:dyDescent="0.2">
      <c r="A50" s="13">
        <v>1</v>
      </c>
      <c r="B50" s="14" t="s">
        <v>63</v>
      </c>
      <c r="C50" s="15" t="s">
        <v>64</v>
      </c>
      <c r="D50" s="16">
        <v>0</v>
      </c>
      <c r="E50" s="16">
        <v>1800000</v>
      </c>
      <c r="F50" s="16">
        <v>1800000</v>
      </c>
      <c r="G50" s="16">
        <v>1800000</v>
      </c>
      <c r="H50" s="16">
        <v>0</v>
      </c>
      <c r="I50" s="16">
        <v>1800000</v>
      </c>
      <c r="J50" s="16">
        <v>0</v>
      </c>
      <c r="K50" s="17">
        <f t="shared" si="6"/>
        <v>0</v>
      </c>
      <c r="L50" s="17">
        <f t="shared" si="7"/>
        <v>0</v>
      </c>
      <c r="M50" s="17">
        <f t="shared" si="8"/>
        <v>100</v>
      </c>
      <c r="N50" s="17">
        <f t="shared" si="9"/>
        <v>0</v>
      </c>
      <c r="O50" s="17">
        <f t="shared" si="10"/>
        <v>0</v>
      </c>
      <c r="P50" s="17">
        <f t="shared" si="11"/>
        <v>100</v>
      </c>
      <c r="Q50" s="6"/>
    </row>
    <row r="51" spans="1:17" ht="25.5" x14ac:dyDescent="0.2">
      <c r="A51" s="13">
        <v>0</v>
      </c>
      <c r="B51" s="14" t="s">
        <v>65</v>
      </c>
      <c r="C51" s="15" t="s">
        <v>66</v>
      </c>
      <c r="D51" s="16">
        <v>0</v>
      </c>
      <c r="E51" s="16">
        <v>1800000</v>
      </c>
      <c r="F51" s="16">
        <v>1800000</v>
      </c>
      <c r="G51" s="16">
        <v>1800000</v>
      </c>
      <c r="H51" s="16">
        <v>0</v>
      </c>
      <c r="I51" s="16">
        <v>1800000</v>
      </c>
      <c r="J51" s="16">
        <v>0</v>
      </c>
      <c r="K51" s="17">
        <f t="shared" si="6"/>
        <v>0</v>
      </c>
      <c r="L51" s="17">
        <f t="shared" si="7"/>
        <v>0</v>
      </c>
      <c r="M51" s="17">
        <f t="shared" si="8"/>
        <v>100</v>
      </c>
      <c r="N51" s="17">
        <f t="shared" si="9"/>
        <v>0</v>
      </c>
      <c r="O51" s="17">
        <f t="shared" si="10"/>
        <v>0</v>
      </c>
      <c r="P51" s="17">
        <f t="shared" si="11"/>
        <v>100</v>
      </c>
      <c r="Q51" s="6"/>
    </row>
    <row r="52" spans="1:17" ht="25.5" x14ac:dyDescent="0.2">
      <c r="A52" s="13">
        <v>1</v>
      </c>
      <c r="B52" s="14" t="s">
        <v>67</v>
      </c>
      <c r="C52" s="15" t="s">
        <v>68</v>
      </c>
      <c r="D52" s="16">
        <v>0</v>
      </c>
      <c r="E52" s="16">
        <v>1686403.66</v>
      </c>
      <c r="F52" s="16">
        <f>F53+F56</f>
        <v>1686403.6600000001</v>
      </c>
      <c r="G52" s="16">
        <v>0</v>
      </c>
      <c r="H52" s="16">
        <v>0</v>
      </c>
      <c r="I52" s="16">
        <v>1686403.66</v>
      </c>
      <c r="J52" s="16">
        <v>0</v>
      </c>
      <c r="K52" s="17">
        <f t="shared" si="6"/>
        <v>1686403.6600000001</v>
      </c>
      <c r="L52" s="17">
        <f t="shared" si="7"/>
        <v>1686403.66</v>
      </c>
      <c r="M52" s="17">
        <f t="shared" si="8"/>
        <v>0</v>
      </c>
      <c r="N52" s="17">
        <f t="shared" si="9"/>
        <v>0</v>
      </c>
      <c r="O52" s="17">
        <f t="shared" si="10"/>
        <v>0</v>
      </c>
      <c r="P52" s="17">
        <f t="shared" si="11"/>
        <v>99.999999999999986</v>
      </c>
      <c r="Q52" s="6"/>
    </row>
    <row r="53" spans="1:17" x14ac:dyDescent="0.2">
      <c r="A53" s="13">
        <v>1</v>
      </c>
      <c r="B53" s="14" t="s">
        <v>15</v>
      </c>
      <c r="C53" s="15" t="s">
        <v>16</v>
      </c>
      <c r="D53" s="16">
        <v>0</v>
      </c>
      <c r="E53" s="16">
        <v>153477.6</v>
      </c>
      <c r="F53" s="16">
        <f>F54</f>
        <v>153477.6</v>
      </c>
      <c r="G53" s="16">
        <v>0</v>
      </c>
      <c r="H53" s="16">
        <v>0</v>
      </c>
      <c r="I53" s="16">
        <v>153477.6</v>
      </c>
      <c r="J53" s="16">
        <v>0</v>
      </c>
      <c r="K53" s="17">
        <f t="shared" si="6"/>
        <v>153477.6</v>
      </c>
      <c r="L53" s="17">
        <f t="shared" si="7"/>
        <v>153477.6</v>
      </c>
      <c r="M53" s="17">
        <f t="shared" si="8"/>
        <v>0</v>
      </c>
      <c r="N53" s="17">
        <f t="shared" si="9"/>
        <v>0</v>
      </c>
      <c r="O53" s="17">
        <f t="shared" si="10"/>
        <v>0</v>
      </c>
      <c r="P53" s="17">
        <f t="shared" si="11"/>
        <v>100</v>
      </c>
      <c r="Q53" s="6"/>
    </row>
    <row r="54" spans="1:17" x14ac:dyDescent="0.2">
      <c r="A54" s="13">
        <v>1</v>
      </c>
      <c r="B54" s="14" t="s">
        <v>17</v>
      </c>
      <c r="C54" s="15" t="s">
        <v>18</v>
      </c>
      <c r="D54" s="16">
        <v>0</v>
      </c>
      <c r="E54" s="16">
        <v>153477.6</v>
      </c>
      <c r="F54" s="16">
        <f>F55</f>
        <v>153477.6</v>
      </c>
      <c r="G54" s="16">
        <v>0</v>
      </c>
      <c r="H54" s="16">
        <v>0</v>
      </c>
      <c r="I54" s="16">
        <v>153477.6</v>
      </c>
      <c r="J54" s="16">
        <v>0</v>
      </c>
      <c r="K54" s="17">
        <f t="shared" si="6"/>
        <v>153477.6</v>
      </c>
      <c r="L54" s="17">
        <f t="shared" si="7"/>
        <v>153477.6</v>
      </c>
      <c r="M54" s="17">
        <f t="shared" si="8"/>
        <v>0</v>
      </c>
      <c r="N54" s="17">
        <f t="shared" si="9"/>
        <v>0</v>
      </c>
      <c r="O54" s="17">
        <f t="shared" si="10"/>
        <v>0</v>
      </c>
      <c r="P54" s="17">
        <f t="shared" si="11"/>
        <v>100</v>
      </c>
      <c r="Q54" s="6"/>
    </row>
    <row r="55" spans="1:17" x14ac:dyDescent="0.2">
      <c r="A55" s="13">
        <v>0</v>
      </c>
      <c r="B55" s="14" t="s">
        <v>19</v>
      </c>
      <c r="C55" s="15" t="s">
        <v>20</v>
      </c>
      <c r="D55" s="16">
        <v>0</v>
      </c>
      <c r="E55" s="16">
        <v>153477.6</v>
      </c>
      <c r="F55" s="16">
        <f>E55</f>
        <v>153477.6</v>
      </c>
      <c r="G55" s="16">
        <v>0</v>
      </c>
      <c r="H55" s="16">
        <v>0</v>
      </c>
      <c r="I55" s="16">
        <v>153477.6</v>
      </c>
      <c r="J55" s="16">
        <v>0</v>
      </c>
      <c r="K55" s="17">
        <f t="shared" si="6"/>
        <v>153477.6</v>
      </c>
      <c r="L55" s="17">
        <f t="shared" si="7"/>
        <v>153477.6</v>
      </c>
      <c r="M55" s="17">
        <f t="shared" si="8"/>
        <v>0</v>
      </c>
      <c r="N55" s="17">
        <f t="shared" si="9"/>
        <v>0</v>
      </c>
      <c r="O55" s="17">
        <f t="shared" si="10"/>
        <v>0</v>
      </c>
      <c r="P55" s="17">
        <f t="shared" si="11"/>
        <v>100</v>
      </c>
      <c r="Q55" s="6"/>
    </row>
    <row r="56" spans="1:17" x14ac:dyDescent="0.2">
      <c r="A56" s="13">
        <v>1</v>
      </c>
      <c r="B56" s="14" t="s">
        <v>21</v>
      </c>
      <c r="C56" s="15" t="s">
        <v>22</v>
      </c>
      <c r="D56" s="16">
        <v>0</v>
      </c>
      <c r="E56" s="16">
        <v>1532926.06</v>
      </c>
      <c r="F56" s="16">
        <f>F57</f>
        <v>1532926.06</v>
      </c>
      <c r="G56" s="16">
        <v>0</v>
      </c>
      <c r="H56" s="16">
        <v>0</v>
      </c>
      <c r="I56" s="16">
        <v>1532926.06</v>
      </c>
      <c r="J56" s="16">
        <v>0</v>
      </c>
      <c r="K56" s="17">
        <f t="shared" si="6"/>
        <v>1532926.06</v>
      </c>
      <c r="L56" s="17">
        <f t="shared" si="7"/>
        <v>1532926.06</v>
      </c>
      <c r="M56" s="17">
        <f t="shared" si="8"/>
        <v>0</v>
      </c>
      <c r="N56" s="17">
        <f t="shared" si="9"/>
        <v>0</v>
      </c>
      <c r="O56" s="17">
        <f t="shared" si="10"/>
        <v>0</v>
      </c>
      <c r="P56" s="17">
        <f t="shared" si="11"/>
        <v>100</v>
      </c>
      <c r="Q56" s="6"/>
    </row>
    <row r="57" spans="1:17" x14ac:dyDescent="0.2">
      <c r="A57" s="13">
        <v>1</v>
      </c>
      <c r="B57" s="14" t="s">
        <v>23</v>
      </c>
      <c r="C57" s="15" t="s">
        <v>24</v>
      </c>
      <c r="D57" s="16">
        <v>0</v>
      </c>
      <c r="E57" s="16">
        <v>1532926.06</v>
      </c>
      <c r="F57" s="16">
        <f>F58+F59</f>
        <v>1532926.06</v>
      </c>
      <c r="G57" s="16">
        <v>0</v>
      </c>
      <c r="H57" s="16">
        <v>0</v>
      </c>
      <c r="I57" s="16">
        <v>1532926.06</v>
      </c>
      <c r="J57" s="16">
        <v>0</v>
      </c>
      <c r="K57" s="17">
        <f t="shared" si="6"/>
        <v>1532926.06</v>
      </c>
      <c r="L57" s="17">
        <f t="shared" si="7"/>
        <v>1532926.06</v>
      </c>
      <c r="M57" s="17">
        <f t="shared" si="8"/>
        <v>0</v>
      </c>
      <c r="N57" s="17">
        <f t="shared" si="9"/>
        <v>0</v>
      </c>
      <c r="O57" s="17">
        <f t="shared" si="10"/>
        <v>0</v>
      </c>
      <c r="P57" s="17">
        <f t="shared" si="11"/>
        <v>100</v>
      </c>
      <c r="Q57" s="6"/>
    </row>
    <row r="58" spans="1:17" ht="25.5" x14ac:dyDescent="0.2">
      <c r="A58" s="13">
        <v>0</v>
      </c>
      <c r="B58" s="14" t="s">
        <v>25</v>
      </c>
      <c r="C58" s="15" t="s">
        <v>26</v>
      </c>
      <c r="D58" s="16">
        <v>0</v>
      </c>
      <c r="E58" s="16">
        <v>445911.38</v>
      </c>
      <c r="F58" s="16">
        <f>E58</f>
        <v>445911.38</v>
      </c>
      <c r="G58" s="16">
        <v>0</v>
      </c>
      <c r="H58" s="16">
        <v>0</v>
      </c>
      <c r="I58" s="16">
        <v>445911.38</v>
      </c>
      <c r="J58" s="16">
        <v>0</v>
      </c>
      <c r="K58" s="17">
        <f t="shared" si="6"/>
        <v>445911.38</v>
      </c>
      <c r="L58" s="17">
        <f t="shared" si="7"/>
        <v>445911.38</v>
      </c>
      <c r="M58" s="17">
        <f t="shared" si="8"/>
        <v>0</v>
      </c>
      <c r="N58" s="17">
        <f t="shared" si="9"/>
        <v>0</v>
      </c>
      <c r="O58" s="17">
        <f t="shared" si="10"/>
        <v>0</v>
      </c>
      <c r="P58" s="17">
        <f t="shared" si="11"/>
        <v>100</v>
      </c>
      <c r="Q58" s="6"/>
    </row>
    <row r="59" spans="1:17" x14ac:dyDescent="0.2">
      <c r="A59" s="13">
        <v>1</v>
      </c>
      <c r="B59" s="14" t="s">
        <v>55</v>
      </c>
      <c r="C59" s="15" t="s">
        <v>56</v>
      </c>
      <c r="D59" s="16">
        <v>0</v>
      </c>
      <c r="E59" s="16">
        <v>1087014.68</v>
      </c>
      <c r="F59" s="16">
        <f>F60</f>
        <v>1087014.68</v>
      </c>
      <c r="G59" s="16">
        <v>0</v>
      </c>
      <c r="H59" s="16">
        <v>0</v>
      </c>
      <c r="I59" s="16">
        <v>1087014.68</v>
      </c>
      <c r="J59" s="16">
        <v>0</v>
      </c>
      <c r="K59" s="17">
        <f t="shared" si="6"/>
        <v>1087014.68</v>
      </c>
      <c r="L59" s="17">
        <f t="shared" si="7"/>
        <v>1087014.68</v>
      </c>
      <c r="M59" s="17">
        <f t="shared" si="8"/>
        <v>0</v>
      </c>
      <c r="N59" s="17">
        <f t="shared" si="9"/>
        <v>0</v>
      </c>
      <c r="O59" s="17">
        <f t="shared" si="10"/>
        <v>0</v>
      </c>
      <c r="P59" s="17">
        <f t="shared" si="11"/>
        <v>100</v>
      </c>
      <c r="Q59" s="6"/>
    </row>
    <row r="60" spans="1:17" x14ac:dyDescent="0.2">
      <c r="A60" s="13">
        <v>0</v>
      </c>
      <c r="B60" s="14" t="s">
        <v>57</v>
      </c>
      <c r="C60" s="15" t="s">
        <v>58</v>
      </c>
      <c r="D60" s="16">
        <v>0</v>
      </c>
      <c r="E60" s="16">
        <v>1087014.68</v>
      </c>
      <c r="F60" s="16">
        <f>E60</f>
        <v>1087014.68</v>
      </c>
      <c r="G60" s="16">
        <v>0</v>
      </c>
      <c r="H60" s="16">
        <v>0</v>
      </c>
      <c r="I60" s="16">
        <v>1087014.68</v>
      </c>
      <c r="J60" s="16">
        <v>0</v>
      </c>
      <c r="K60" s="17">
        <f t="shared" si="6"/>
        <v>1087014.68</v>
      </c>
      <c r="L60" s="17">
        <f t="shared" si="7"/>
        <v>1087014.68</v>
      </c>
      <c r="M60" s="17">
        <f t="shared" si="8"/>
        <v>0</v>
      </c>
      <c r="N60" s="17">
        <f t="shared" si="9"/>
        <v>0</v>
      </c>
      <c r="O60" s="17">
        <f t="shared" si="10"/>
        <v>0</v>
      </c>
      <c r="P60" s="17">
        <f t="shared" si="11"/>
        <v>100</v>
      </c>
      <c r="Q60" s="6"/>
    </row>
    <row r="61" spans="1:17" ht="25.5" x14ac:dyDescent="0.2">
      <c r="A61" s="13">
        <v>1</v>
      </c>
      <c r="B61" s="14" t="s">
        <v>69</v>
      </c>
      <c r="C61" s="15" t="s">
        <v>70</v>
      </c>
      <c r="D61" s="16">
        <v>3768000</v>
      </c>
      <c r="E61" s="16">
        <v>3768000</v>
      </c>
      <c r="F61" s="16">
        <v>685000</v>
      </c>
      <c r="G61" s="16">
        <v>0</v>
      </c>
      <c r="H61" s="16">
        <v>0</v>
      </c>
      <c r="I61" s="16">
        <v>0</v>
      </c>
      <c r="J61" s="16">
        <v>0</v>
      </c>
      <c r="K61" s="17">
        <f t="shared" si="6"/>
        <v>685000</v>
      </c>
      <c r="L61" s="17">
        <f t="shared" si="7"/>
        <v>3768000</v>
      </c>
      <c r="M61" s="17">
        <f t="shared" si="8"/>
        <v>0</v>
      </c>
      <c r="N61" s="17">
        <f t="shared" si="9"/>
        <v>3768000</v>
      </c>
      <c r="O61" s="17">
        <f t="shared" si="10"/>
        <v>685000</v>
      </c>
      <c r="P61" s="17">
        <f t="shared" si="11"/>
        <v>0</v>
      </c>
      <c r="Q61" s="6"/>
    </row>
    <row r="62" spans="1:17" x14ac:dyDescent="0.2">
      <c r="A62" s="13">
        <v>1</v>
      </c>
      <c r="B62" s="14" t="s">
        <v>15</v>
      </c>
      <c r="C62" s="15" t="s">
        <v>16</v>
      </c>
      <c r="D62" s="16">
        <v>2975528</v>
      </c>
      <c r="E62" s="16">
        <v>2975528</v>
      </c>
      <c r="F62" s="16">
        <v>65000</v>
      </c>
      <c r="G62" s="16">
        <v>0</v>
      </c>
      <c r="H62" s="16">
        <v>0</v>
      </c>
      <c r="I62" s="16">
        <v>0</v>
      </c>
      <c r="J62" s="16">
        <v>0</v>
      </c>
      <c r="K62" s="17">
        <f t="shared" si="6"/>
        <v>65000</v>
      </c>
      <c r="L62" s="17">
        <f t="shared" si="7"/>
        <v>2975528</v>
      </c>
      <c r="M62" s="17">
        <f t="shared" si="8"/>
        <v>0</v>
      </c>
      <c r="N62" s="17">
        <f t="shared" si="9"/>
        <v>2975528</v>
      </c>
      <c r="O62" s="17">
        <f t="shared" si="10"/>
        <v>65000</v>
      </c>
      <c r="P62" s="17">
        <f t="shared" si="11"/>
        <v>0</v>
      </c>
      <c r="Q62" s="6"/>
    </row>
    <row r="63" spans="1:17" x14ac:dyDescent="0.2">
      <c r="A63" s="13">
        <v>1</v>
      </c>
      <c r="B63" s="14" t="s">
        <v>17</v>
      </c>
      <c r="C63" s="15" t="s">
        <v>18</v>
      </c>
      <c r="D63" s="16">
        <v>2975528</v>
      </c>
      <c r="E63" s="16">
        <v>2975528</v>
      </c>
      <c r="F63" s="16">
        <v>65000</v>
      </c>
      <c r="G63" s="16">
        <v>0</v>
      </c>
      <c r="H63" s="16">
        <v>0</v>
      </c>
      <c r="I63" s="16">
        <v>0</v>
      </c>
      <c r="J63" s="16">
        <v>0</v>
      </c>
      <c r="K63" s="17">
        <f t="shared" si="6"/>
        <v>65000</v>
      </c>
      <c r="L63" s="17">
        <f t="shared" si="7"/>
        <v>2975528</v>
      </c>
      <c r="M63" s="17">
        <f t="shared" si="8"/>
        <v>0</v>
      </c>
      <c r="N63" s="17">
        <f t="shared" si="9"/>
        <v>2975528</v>
      </c>
      <c r="O63" s="17">
        <f t="shared" si="10"/>
        <v>65000</v>
      </c>
      <c r="P63" s="17">
        <f t="shared" si="11"/>
        <v>0</v>
      </c>
      <c r="Q63" s="6"/>
    </row>
    <row r="64" spans="1:17" x14ac:dyDescent="0.2">
      <c r="A64" s="13">
        <v>0</v>
      </c>
      <c r="B64" s="14" t="s">
        <v>51</v>
      </c>
      <c r="C64" s="15" t="s">
        <v>52</v>
      </c>
      <c r="D64" s="16">
        <v>65000</v>
      </c>
      <c r="E64" s="16">
        <v>65000</v>
      </c>
      <c r="F64" s="16">
        <v>65000</v>
      </c>
      <c r="G64" s="16">
        <v>0</v>
      </c>
      <c r="H64" s="16">
        <v>0</v>
      </c>
      <c r="I64" s="16">
        <v>0</v>
      </c>
      <c r="J64" s="16">
        <v>0</v>
      </c>
      <c r="K64" s="17">
        <f t="shared" si="6"/>
        <v>65000</v>
      </c>
      <c r="L64" s="17">
        <f t="shared" si="7"/>
        <v>65000</v>
      </c>
      <c r="M64" s="17">
        <f t="shared" si="8"/>
        <v>0</v>
      </c>
      <c r="N64" s="17">
        <f t="shared" si="9"/>
        <v>65000</v>
      </c>
      <c r="O64" s="17">
        <f t="shared" si="10"/>
        <v>65000</v>
      </c>
      <c r="P64" s="17">
        <f t="shared" si="11"/>
        <v>0</v>
      </c>
      <c r="Q64" s="6"/>
    </row>
    <row r="65" spans="1:17" ht="25.5" x14ac:dyDescent="0.2">
      <c r="A65" s="13">
        <v>1</v>
      </c>
      <c r="B65" s="14" t="s">
        <v>71</v>
      </c>
      <c r="C65" s="15" t="s">
        <v>72</v>
      </c>
      <c r="D65" s="16">
        <v>2910528</v>
      </c>
      <c r="E65" s="16">
        <v>2910528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7">
        <f t="shared" si="6"/>
        <v>0</v>
      </c>
      <c r="L65" s="17">
        <f t="shared" si="7"/>
        <v>2910528</v>
      </c>
      <c r="M65" s="17">
        <f t="shared" si="8"/>
        <v>0</v>
      </c>
      <c r="N65" s="17">
        <f t="shared" si="9"/>
        <v>2910528</v>
      </c>
      <c r="O65" s="17">
        <f t="shared" si="10"/>
        <v>0</v>
      </c>
      <c r="P65" s="17">
        <f t="shared" si="11"/>
        <v>0</v>
      </c>
      <c r="Q65" s="6"/>
    </row>
    <row r="66" spans="1:17" ht="25.5" x14ac:dyDescent="0.2">
      <c r="A66" s="13">
        <v>0</v>
      </c>
      <c r="B66" s="14" t="s">
        <v>73</v>
      </c>
      <c r="C66" s="15" t="s">
        <v>74</v>
      </c>
      <c r="D66" s="16">
        <v>2910528</v>
      </c>
      <c r="E66" s="16">
        <v>2910528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7">
        <f t="shared" si="6"/>
        <v>0</v>
      </c>
      <c r="L66" s="17">
        <f t="shared" si="7"/>
        <v>2910528</v>
      </c>
      <c r="M66" s="17">
        <f t="shared" si="8"/>
        <v>0</v>
      </c>
      <c r="N66" s="17">
        <f t="shared" si="9"/>
        <v>2910528</v>
      </c>
      <c r="O66" s="17">
        <f t="shared" si="10"/>
        <v>0</v>
      </c>
      <c r="P66" s="17">
        <f t="shared" si="11"/>
        <v>0</v>
      </c>
      <c r="Q66" s="6"/>
    </row>
    <row r="67" spans="1:17" x14ac:dyDescent="0.2">
      <c r="A67" s="13">
        <v>1</v>
      </c>
      <c r="B67" s="14" t="s">
        <v>21</v>
      </c>
      <c r="C67" s="15" t="s">
        <v>22</v>
      </c>
      <c r="D67" s="16">
        <v>792472</v>
      </c>
      <c r="E67" s="16">
        <v>792472</v>
      </c>
      <c r="F67" s="16">
        <v>620000</v>
      </c>
      <c r="G67" s="16">
        <v>0</v>
      </c>
      <c r="H67" s="16">
        <v>0</v>
      </c>
      <c r="I67" s="16">
        <v>0</v>
      </c>
      <c r="J67" s="16">
        <v>0</v>
      </c>
      <c r="K67" s="17">
        <f t="shared" si="6"/>
        <v>620000</v>
      </c>
      <c r="L67" s="17">
        <f t="shared" si="7"/>
        <v>792472</v>
      </c>
      <c r="M67" s="17">
        <f t="shared" si="8"/>
        <v>0</v>
      </c>
      <c r="N67" s="17">
        <f t="shared" si="9"/>
        <v>792472</v>
      </c>
      <c r="O67" s="17">
        <f t="shared" si="10"/>
        <v>620000</v>
      </c>
      <c r="P67" s="17">
        <f t="shared" si="11"/>
        <v>0</v>
      </c>
      <c r="Q67" s="6"/>
    </row>
    <row r="68" spans="1:17" x14ac:dyDescent="0.2">
      <c r="A68" s="13">
        <v>1</v>
      </c>
      <c r="B68" s="14" t="s">
        <v>23</v>
      </c>
      <c r="C68" s="15" t="s">
        <v>24</v>
      </c>
      <c r="D68" s="16">
        <v>792472</v>
      </c>
      <c r="E68" s="16">
        <v>792472</v>
      </c>
      <c r="F68" s="16">
        <v>620000</v>
      </c>
      <c r="G68" s="16">
        <v>0</v>
      </c>
      <c r="H68" s="16">
        <v>0</v>
      </c>
      <c r="I68" s="16">
        <v>0</v>
      </c>
      <c r="J68" s="16">
        <v>0</v>
      </c>
      <c r="K68" s="17">
        <f t="shared" si="6"/>
        <v>620000</v>
      </c>
      <c r="L68" s="17">
        <f t="shared" si="7"/>
        <v>792472</v>
      </c>
      <c r="M68" s="17">
        <f t="shared" si="8"/>
        <v>0</v>
      </c>
      <c r="N68" s="17">
        <f t="shared" si="9"/>
        <v>792472</v>
      </c>
      <c r="O68" s="17">
        <f t="shared" si="10"/>
        <v>620000</v>
      </c>
      <c r="P68" s="17">
        <f t="shared" si="11"/>
        <v>0</v>
      </c>
      <c r="Q68" s="6"/>
    </row>
    <row r="69" spans="1:17" x14ac:dyDescent="0.2">
      <c r="A69" s="13">
        <v>1</v>
      </c>
      <c r="B69" s="14" t="s">
        <v>55</v>
      </c>
      <c r="C69" s="15" t="s">
        <v>56</v>
      </c>
      <c r="D69" s="16">
        <v>792472</v>
      </c>
      <c r="E69" s="16">
        <v>792472</v>
      </c>
      <c r="F69" s="16">
        <v>620000</v>
      </c>
      <c r="G69" s="16">
        <v>0</v>
      </c>
      <c r="H69" s="16">
        <v>0</v>
      </c>
      <c r="I69" s="16">
        <v>0</v>
      </c>
      <c r="J69" s="16">
        <v>0</v>
      </c>
      <c r="K69" s="17">
        <f t="shared" si="6"/>
        <v>620000</v>
      </c>
      <c r="L69" s="17">
        <f t="shared" si="7"/>
        <v>792472</v>
      </c>
      <c r="M69" s="17">
        <f t="shared" si="8"/>
        <v>0</v>
      </c>
      <c r="N69" s="17">
        <f t="shared" si="9"/>
        <v>792472</v>
      </c>
      <c r="O69" s="17">
        <f t="shared" si="10"/>
        <v>620000</v>
      </c>
      <c r="P69" s="17">
        <f t="shared" si="11"/>
        <v>0</v>
      </c>
      <c r="Q69" s="6"/>
    </row>
    <row r="70" spans="1:17" x14ac:dyDescent="0.2">
      <c r="A70" s="13">
        <v>0</v>
      </c>
      <c r="B70" s="14" t="s">
        <v>57</v>
      </c>
      <c r="C70" s="15" t="s">
        <v>58</v>
      </c>
      <c r="D70" s="16">
        <v>792472</v>
      </c>
      <c r="E70" s="16">
        <v>792472</v>
      </c>
      <c r="F70" s="16">
        <v>620000</v>
      </c>
      <c r="G70" s="16">
        <v>0</v>
      </c>
      <c r="H70" s="16">
        <v>0</v>
      </c>
      <c r="I70" s="16">
        <v>0</v>
      </c>
      <c r="J70" s="16">
        <v>0</v>
      </c>
      <c r="K70" s="17">
        <f t="shared" si="6"/>
        <v>620000</v>
      </c>
      <c r="L70" s="17">
        <f t="shared" si="7"/>
        <v>792472</v>
      </c>
      <c r="M70" s="17">
        <f t="shared" si="8"/>
        <v>0</v>
      </c>
      <c r="N70" s="17">
        <f t="shared" si="9"/>
        <v>792472</v>
      </c>
      <c r="O70" s="17">
        <f t="shared" si="10"/>
        <v>620000</v>
      </c>
      <c r="P70" s="17">
        <f t="shared" si="11"/>
        <v>0</v>
      </c>
      <c r="Q70" s="6"/>
    </row>
    <row r="71" spans="1:17" x14ac:dyDescent="0.2">
      <c r="A71" s="13">
        <v>1</v>
      </c>
      <c r="B71" s="14" t="s">
        <v>75</v>
      </c>
      <c r="C71" s="15" t="s">
        <v>76</v>
      </c>
      <c r="D71" s="16">
        <v>0</v>
      </c>
      <c r="E71" s="16">
        <v>4756968.96</v>
      </c>
      <c r="F71" s="16">
        <f>F72</f>
        <v>4756968.96</v>
      </c>
      <c r="G71" s="16">
        <v>0</v>
      </c>
      <c r="H71" s="16">
        <v>0</v>
      </c>
      <c r="I71" s="16">
        <v>4756968.96</v>
      </c>
      <c r="J71" s="16">
        <v>0</v>
      </c>
      <c r="K71" s="17">
        <f t="shared" ref="K71:K102" si="12">F71-G71</f>
        <v>4756968.96</v>
      </c>
      <c r="L71" s="17">
        <f t="shared" ref="L71:L102" si="13">E71-G71</f>
        <v>4756968.96</v>
      </c>
      <c r="M71" s="17">
        <f t="shared" ref="M71:M102" si="14">IF(F71=0,0,(G71/F71)*100)</f>
        <v>0</v>
      </c>
      <c r="N71" s="17">
        <f t="shared" ref="N71:N102" si="15">E71-I71</f>
        <v>0</v>
      </c>
      <c r="O71" s="17">
        <f t="shared" ref="O71:O102" si="16">F71-I71</f>
        <v>0</v>
      </c>
      <c r="P71" s="17">
        <f t="shared" ref="P71:P102" si="17">IF(F71=0,0,(I71/F71)*100)</f>
        <v>100</v>
      </c>
      <c r="Q71" s="6"/>
    </row>
    <row r="72" spans="1:17" x14ac:dyDescent="0.2">
      <c r="A72" s="13">
        <v>1</v>
      </c>
      <c r="B72" s="14" t="s">
        <v>15</v>
      </c>
      <c r="C72" s="15" t="s">
        <v>16</v>
      </c>
      <c r="D72" s="16">
        <v>0</v>
      </c>
      <c r="E72" s="16">
        <v>4756968.96</v>
      </c>
      <c r="F72" s="16">
        <f>F73</f>
        <v>4756968.96</v>
      </c>
      <c r="G72" s="16">
        <v>0</v>
      </c>
      <c r="H72" s="16">
        <v>0</v>
      </c>
      <c r="I72" s="16">
        <v>4756968.96</v>
      </c>
      <c r="J72" s="16">
        <v>0</v>
      </c>
      <c r="K72" s="17">
        <f t="shared" si="12"/>
        <v>4756968.96</v>
      </c>
      <c r="L72" s="17">
        <f t="shared" si="13"/>
        <v>4756968.96</v>
      </c>
      <c r="M72" s="17">
        <f t="shared" si="14"/>
        <v>0</v>
      </c>
      <c r="N72" s="17">
        <f t="shared" si="15"/>
        <v>0</v>
      </c>
      <c r="O72" s="17">
        <f t="shared" si="16"/>
        <v>0</v>
      </c>
      <c r="P72" s="17">
        <f t="shared" si="17"/>
        <v>100</v>
      </c>
      <c r="Q72" s="6"/>
    </row>
    <row r="73" spans="1:17" x14ac:dyDescent="0.2">
      <c r="A73" s="13">
        <v>1</v>
      </c>
      <c r="B73" s="14" t="s">
        <v>17</v>
      </c>
      <c r="C73" s="15" t="s">
        <v>18</v>
      </c>
      <c r="D73" s="16">
        <v>0</v>
      </c>
      <c r="E73" s="16">
        <v>4756968.96</v>
      </c>
      <c r="F73" s="16">
        <f>F74+F75</f>
        <v>4756968.96</v>
      </c>
      <c r="G73" s="16">
        <v>0</v>
      </c>
      <c r="H73" s="16">
        <v>0</v>
      </c>
      <c r="I73" s="16">
        <v>4756968.96</v>
      </c>
      <c r="J73" s="16">
        <v>0</v>
      </c>
      <c r="K73" s="17">
        <f t="shared" si="12"/>
        <v>4756968.96</v>
      </c>
      <c r="L73" s="17">
        <f t="shared" si="13"/>
        <v>4756968.96</v>
      </c>
      <c r="M73" s="17">
        <f t="shared" si="14"/>
        <v>0</v>
      </c>
      <c r="N73" s="17">
        <f t="shared" si="15"/>
        <v>0</v>
      </c>
      <c r="O73" s="17">
        <f t="shared" si="16"/>
        <v>0</v>
      </c>
      <c r="P73" s="17">
        <f t="shared" si="17"/>
        <v>100</v>
      </c>
      <c r="Q73" s="6"/>
    </row>
    <row r="74" spans="1:17" x14ac:dyDescent="0.2">
      <c r="A74" s="13">
        <v>0</v>
      </c>
      <c r="B74" s="14" t="s">
        <v>19</v>
      </c>
      <c r="C74" s="15" t="s">
        <v>20</v>
      </c>
      <c r="D74" s="16">
        <v>0</v>
      </c>
      <c r="E74" s="16">
        <v>452499.8</v>
      </c>
      <c r="F74" s="16">
        <v>452499.8</v>
      </c>
      <c r="G74" s="16">
        <v>0</v>
      </c>
      <c r="H74" s="16">
        <v>0</v>
      </c>
      <c r="I74" s="16">
        <v>452499.8</v>
      </c>
      <c r="J74" s="16">
        <v>0</v>
      </c>
      <c r="K74" s="17">
        <f t="shared" si="12"/>
        <v>452499.8</v>
      </c>
      <c r="L74" s="17">
        <f t="shared" si="13"/>
        <v>452499.8</v>
      </c>
      <c r="M74" s="17">
        <f t="shared" si="14"/>
        <v>0</v>
      </c>
      <c r="N74" s="17">
        <f t="shared" si="15"/>
        <v>0</v>
      </c>
      <c r="O74" s="17">
        <f t="shared" si="16"/>
        <v>0</v>
      </c>
      <c r="P74" s="17">
        <f t="shared" si="17"/>
        <v>100</v>
      </c>
      <c r="Q74" s="6"/>
    </row>
    <row r="75" spans="1:17" x14ac:dyDescent="0.2">
      <c r="A75" s="13">
        <v>0</v>
      </c>
      <c r="B75" s="14" t="s">
        <v>51</v>
      </c>
      <c r="C75" s="15" t="s">
        <v>52</v>
      </c>
      <c r="D75" s="16">
        <v>0</v>
      </c>
      <c r="E75" s="16">
        <v>4304469.16</v>
      </c>
      <c r="F75" s="16">
        <v>4304469.16</v>
      </c>
      <c r="G75" s="16">
        <v>0</v>
      </c>
      <c r="H75" s="16">
        <v>0</v>
      </c>
      <c r="I75" s="16">
        <v>4304469.16</v>
      </c>
      <c r="J75" s="16">
        <v>0</v>
      </c>
      <c r="K75" s="17">
        <f t="shared" si="12"/>
        <v>4304469.16</v>
      </c>
      <c r="L75" s="17">
        <f t="shared" si="13"/>
        <v>4304469.16</v>
      </c>
      <c r="M75" s="17">
        <f t="shared" si="14"/>
        <v>0</v>
      </c>
      <c r="N75" s="17">
        <f t="shared" si="15"/>
        <v>0</v>
      </c>
      <c r="O75" s="17">
        <f t="shared" si="16"/>
        <v>0</v>
      </c>
      <c r="P75" s="17">
        <f t="shared" si="17"/>
        <v>100</v>
      </c>
      <c r="Q75" s="6"/>
    </row>
    <row r="76" spans="1:17" ht="38.25" x14ac:dyDescent="0.2">
      <c r="A76" s="13">
        <v>1</v>
      </c>
      <c r="B76" s="14" t="s">
        <v>77</v>
      </c>
      <c r="C76" s="15" t="s">
        <v>78</v>
      </c>
      <c r="D76" s="16">
        <v>0</v>
      </c>
      <c r="E76" s="16">
        <v>583624.8899999999</v>
      </c>
      <c r="F76" s="16">
        <f>F77+F80</f>
        <v>583624.8899999999</v>
      </c>
      <c r="G76" s="16">
        <v>0</v>
      </c>
      <c r="H76" s="16">
        <v>0</v>
      </c>
      <c r="I76" s="16">
        <v>583624.89</v>
      </c>
      <c r="J76" s="16">
        <v>0</v>
      </c>
      <c r="K76" s="17">
        <f t="shared" si="12"/>
        <v>583624.8899999999</v>
      </c>
      <c r="L76" s="17">
        <f t="shared" si="13"/>
        <v>583624.8899999999</v>
      </c>
      <c r="M76" s="17">
        <f t="shared" si="14"/>
        <v>0</v>
      </c>
      <c r="N76" s="17">
        <f t="shared" si="15"/>
        <v>0</v>
      </c>
      <c r="O76" s="17">
        <f t="shared" si="16"/>
        <v>0</v>
      </c>
      <c r="P76" s="17">
        <f t="shared" si="17"/>
        <v>100.00000000000003</v>
      </c>
      <c r="Q76" s="6"/>
    </row>
    <row r="77" spans="1:17" x14ac:dyDescent="0.2">
      <c r="A77" s="13">
        <v>1</v>
      </c>
      <c r="B77" s="14" t="s">
        <v>15</v>
      </c>
      <c r="C77" s="15" t="s">
        <v>16</v>
      </c>
      <c r="D77" s="16">
        <v>0</v>
      </c>
      <c r="E77" s="16">
        <v>309843.8</v>
      </c>
      <c r="F77" s="16">
        <f>F78</f>
        <v>309843.8</v>
      </c>
      <c r="G77" s="16">
        <v>0</v>
      </c>
      <c r="H77" s="16">
        <v>0</v>
      </c>
      <c r="I77" s="16">
        <v>309843.8</v>
      </c>
      <c r="J77" s="16">
        <v>0</v>
      </c>
      <c r="K77" s="17">
        <f t="shared" si="12"/>
        <v>309843.8</v>
      </c>
      <c r="L77" s="17">
        <f t="shared" si="13"/>
        <v>309843.8</v>
      </c>
      <c r="M77" s="17">
        <f t="shared" si="14"/>
        <v>0</v>
      </c>
      <c r="N77" s="17">
        <f t="shared" si="15"/>
        <v>0</v>
      </c>
      <c r="O77" s="17">
        <f t="shared" si="16"/>
        <v>0</v>
      </c>
      <c r="P77" s="17">
        <f t="shared" si="17"/>
        <v>100</v>
      </c>
      <c r="Q77" s="6"/>
    </row>
    <row r="78" spans="1:17" x14ac:dyDescent="0.2">
      <c r="A78" s="13">
        <v>1</v>
      </c>
      <c r="B78" s="14" t="s">
        <v>17</v>
      </c>
      <c r="C78" s="15" t="s">
        <v>18</v>
      </c>
      <c r="D78" s="16">
        <v>0</v>
      </c>
      <c r="E78" s="16">
        <v>309843.8</v>
      </c>
      <c r="F78" s="16">
        <f>F79</f>
        <v>309843.8</v>
      </c>
      <c r="G78" s="16">
        <v>0</v>
      </c>
      <c r="H78" s="16">
        <v>0</v>
      </c>
      <c r="I78" s="16">
        <v>309843.8</v>
      </c>
      <c r="J78" s="16">
        <v>0</v>
      </c>
      <c r="K78" s="17">
        <f t="shared" si="12"/>
        <v>309843.8</v>
      </c>
      <c r="L78" s="17">
        <f t="shared" si="13"/>
        <v>309843.8</v>
      </c>
      <c r="M78" s="17">
        <f t="shared" si="14"/>
        <v>0</v>
      </c>
      <c r="N78" s="17">
        <f t="shared" si="15"/>
        <v>0</v>
      </c>
      <c r="O78" s="17">
        <f t="shared" si="16"/>
        <v>0</v>
      </c>
      <c r="P78" s="17">
        <f t="shared" si="17"/>
        <v>100</v>
      </c>
      <c r="Q78" s="6"/>
    </row>
    <row r="79" spans="1:17" x14ac:dyDescent="0.2">
      <c r="A79" s="13">
        <v>0</v>
      </c>
      <c r="B79" s="14" t="s">
        <v>19</v>
      </c>
      <c r="C79" s="15" t="s">
        <v>20</v>
      </c>
      <c r="D79" s="16">
        <v>0</v>
      </c>
      <c r="E79" s="16">
        <v>309843.8</v>
      </c>
      <c r="F79" s="16">
        <v>309843.8</v>
      </c>
      <c r="G79" s="16">
        <v>0</v>
      </c>
      <c r="H79" s="16">
        <v>0</v>
      </c>
      <c r="I79" s="16">
        <v>309843.8</v>
      </c>
      <c r="J79" s="16">
        <v>0</v>
      </c>
      <c r="K79" s="17">
        <f t="shared" si="12"/>
        <v>309843.8</v>
      </c>
      <c r="L79" s="17">
        <f t="shared" si="13"/>
        <v>309843.8</v>
      </c>
      <c r="M79" s="17">
        <f t="shared" si="14"/>
        <v>0</v>
      </c>
      <c r="N79" s="17">
        <f t="shared" si="15"/>
        <v>0</v>
      </c>
      <c r="O79" s="17">
        <f t="shared" si="16"/>
        <v>0</v>
      </c>
      <c r="P79" s="17">
        <f t="shared" si="17"/>
        <v>100</v>
      </c>
      <c r="Q79" s="6"/>
    </row>
    <row r="80" spans="1:17" x14ac:dyDescent="0.2">
      <c r="A80" s="13">
        <v>1</v>
      </c>
      <c r="B80" s="14" t="s">
        <v>21</v>
      </c>
      <c r="C80" s="15" t="s">
        <v>22</v>
      </c>
      <c r="D80" s="16">
        <v>0</v>
      </c>
      <c r="E80" s="16">
        <v>273781.08999999997</v>
      </c>
      <c r="F80" s="16">
        <f>F81</f>
        <v>273781.08999999997</v>
      </c>
      <c r="G80" s="16">
        <v>0</v>
      </c>
      <c r="H80" s="16">
        <v>0</v>
      </c>
      <c r="I80" s="16">
        <v>273781.09000000003</v>
      </c>
      <c r="J80" s="16">
        <v>0</v>
      </c>
      <c r="K80" s="17">
        <f t="shared" si="12"/>
        <v>273781.08999999997</v>
      </c>
      <c r="L80" s="17">
        <f t="shared" si="13"/>
        <v>273781.08999999997</v>
      </c>
      <c r="M80" s="17">
        <f t="shared" si="14"/>
        <v>0</v>
      </c>
      <c r="N80" s="17">
        <f t="shared" si="15"/>
        <v>0</v>
      </c>
      <c r="O80" s="17">
        <f t="shared" si="16"/>
        <v>0</v>
      </c>
      <c r="P80" s="17">
        <f t="shared" si="17"/>
        <v>100.00000000000003</v>
      </c>
      <c r="Q80" s="6"/>
    </row>
    <row r="81" spans="1:17" x14ac:dyDescent="0.2">
      <c r="A81" s="13">
        <v>1</v>
      </c>
      <c r="B81" s="14" t="s">
        <v>23</v>
      </c>
      <c r="C81" s="15" t="s">
        <v>24</v>
      </c>
      <c r="D81" s="16">
        <v>0</v>
      </c>
      <c r="E81" s="16">
        <v>273781.08999999997</v>
      </c>
      <c r="F81" s="16">
        <f>F82</f>
        <v>273781.08999999997</v>
      </c>
      <c r="G81" s="16">
        <v>0</v>
      </c>
      <c r="H81" s="16">
        <v>0</v>
      </c>
      <c r="I81" s="16">
        <v>273781.09000000003</v>
      </c>
      <c r="J81" s="16">
        <v>0</v>
      </c>
      <c r="K81" s="17">
        <f t="shared" si="12"/>
        <v>273781.08999999997</v>
      </c>
      <c r="L81" s="17">
        <f t="shared" si="13"/>
        <v>273781.08999999997</v>
      </c>
      <c r="M81" s="17">
        <f t="shared" si="14"/>
        <v>0</v>
      </c>
      <c r="N81" s="17">
        <f t="shared" si="15"/>
        <v>0</v>
      </c>
      <c r="O81" s="17">
        <f t="shared" si="16"/>
        <v>0</v>
      </c>
      <c r="P81" s="17">
        <f t="shared" si="17"/>
        <v>100.00000000000003</v>
      </c>
      <c r="Q81" s="6"/>
    </row>
    <row r="82" spans="1:17" ht="25.5" x14ac:dyDescent="0.2">
      <c r="A82" s="13">
        <v>0</v>
      </c>
      <c r="B82" s="14" t="s">
        <v>25</v>
      </c>
      <c r="C82" s="15" t="s">
        <v>26</v>
      </c>
      <c r="D82" s="16">
        <v>0</v>
      </c>
      <c r="E82" s="16">
        <v>273781.08999999997</v>
      </c>
      <c r="F82" s="16">
        <v>273781.08999999997</v>
      </c>
      <c r="G82" s="16">
        <v>0</v>
      </c>
      <c r="H82" s="16">
        <v>0</v>
      </c>
      <c r="I82" s="16">
        <v>273781.09000000003</v>
      </c>
      <c r="J82" s="16">
        <v>0</v>
      </c>
      <c r="K82" s="17">
        <f t="shared" si="12"/>
        <v>273781.08999999997</v>
      </c>
      <c r="L82" s="17">
        <f t="shared" si="13"/>
        <v>273781.08999999997</v>
      </c>
      <c r="M82" s="17">
        <f t="shared" si="14"/>
        <v>0</v>
      </c>
      <c r="N82" s="17">
        <f t="shared" si="15"/>
        <v>0</v>
      </c>
      <c r="O82" s="17">
        <f t="shared" si="16"/>
        <v>0</v>
      </c>
      <c r="P82" s="17">
        <f t="shared" si="17"/>
        <v>100.00000000000003</v>
      </c>
      <c r="Q82" s="6"/>
    </row>
    <row r="83" spans="1:17" ht="25.5" x14ac:dyDescent="0.2">
      <c r="A83" s="13">
        <v>1</v>
      </c>
      <c r="B83" s="14" t="s">
        <v>79</v>
      </c>
      <c r="C83" s="15" t="s">
        <v>80</v>
      </c>
      <c r="D83" s="16">
        <v>15840</v>
      </c>
      <c r="E83" s="16">
        <v>15840</v>
      </c>
      <c r="F83" s="16">
        <v>3960</v>
      </c>
      <c r="G83" s="16">
        <v>0</v>
      </c>
      <c r="H83" s="16">
        <v>0</v>
      </c>
      <c r="I83" s="16">
        <v>0</v>
      </c>
      <c r="J83" s="16">
        <v>0</v>
      </c>
      <c r="K83" s="17">
        <f t="shared" si="12"/>
        <v>3960</v>
      </c>
      <c r="L83" s="17">
        <f t="shared" si="13"/>
        <v>15840</v>
      </c>
      <c r="M83" s="17">
        <f t="shared" si="14"/>
        <v>0</v>
      </c>
      <c r="N83" s="17">
        <f t="shared" si="15"/>
        <v>15840</v>
      </c>
      <c r="O83" s="17">
        <f t="shared" si="16"/>
        <v>3960</v>
      </c>
      <c r="P83" s="17">
        <f t="shared" si="17"/>
        <v>0</v>
      </c>
      <c r="Q83" s="6"/>
    </row>
    <row r="84" spans="1:17" x14ac:dyDescent="0.2">
      <c r="A84" s="13">
        <v>1</v>
      </c>
      <c r="B84" s="14" t="s">
        <v>15</v>
      </c>
      <c r="C84" s="15" t="s">
        <v>16</v>
      </c>
      <c r="D84" s="16">
        <v>15840</v>
      </c>
      <c r="E84" s="16">
        <v>15840</v>
      </c>
      <c r="F84" s="16">
        <v>3960</v>
      </c>
      <c r="G84" s="16">
        <v>0</v>
      </c>
      <c r="H84" s="16">
        <v>0</v>
      </c>
      <c r="I84" s="16">
        <v>0</v>
      </c>
      <c r="J84" s="16">
        <v>0</v>
      </c>
      <c r="K84" s="17">
        <f t="shared" si="12"/>
        <v>3960</v>
      </c>
      <c r="L84" s="17">
        <f t="shared" si="13"/>
        <v>15840</v>
      </c>
      <c r="M84" s="17">
        <f t="shared" si="14"/>
        <v>0</v>
      </c>
      <c r="N84" s="17">
        <f t="shared" si="15"/>
        <v>15840</v>
      </c>
      <c r="O84" s="17">
        <f t="shared" si="16"/>
        <v>3960</v>
      </c>
      <c r="P84" s="17">
        <f t="shared" si="17"/>
        <v>0</v>
      </c>
      <c r="Q84" s="6"/>
    </row>
    <row r="85" spans="1:17" x14ac:dyDescent="0.2">
      <c r="A85" s="13">
        <v>1</v>
      </c>
      <c r="B85" s="14" t="s">
        <v>17</v>
      </c>
      <c r="C85" s="15" t="s">
        <v>18</v>
      </c>
      <c r="D85" s="16">
        <v>15840</v>
      </c>
      <c r="E85" s="16">
        <v>15840</v>
      </c>
      <c r="F85" s="16">
        <v>3960</v>
      </c>
      <c r="G85" s="16">
        <v>0</v>
      </c>
      <c r="H85" s="16">
        <v>0</v>
      </c>
      <c r="I85" s="16">
        <v>0</v>
      </c>
      <c r="J85" s="16">
        <v>0</v>
      </c>
      <c r="K85" s="17">
        <f t="shared" si="12"/>
        <v>3960</v>
      </c>
      <c r="L85" s="17">
        <f t="shared" si="13"/>
        <v>15840</v>
      </c>
      <c r="M85" s="17">
        <f t="shared" si="14"/>
        <v>0</v>
      </c>
      <c r="N85" s="17">
        <f t="shared" si="15"/>
        <v>15840</v>
      </c>
      <c r="O85" s="17">
        <f t="shared" si="16"/>
        <v>3960</v>
      </c>
      <c r="P85" s="17">
        <f t="shared" si="17"/>
        <v>0</v>
      </c>
      <c r="Q85" s="6"/>
    </row>
    <row r="86" spans="1:17" x14ac:dyDescent="0.2">
      <c r="A86" s="13">
        <v>0</v>
      </c>
      <c r="B86" s="14" t="s">
        <v>19</v>
      </c>
      <c r="C86" s="15" t="s">
        <v>20</v>
      </c>
      <c r="D86" s="16">
        <v>15840</v>
      </c>
      <c r="E86" s="16">
        <v>15840</v>
      </c>
      <c r="F86" s="16">
        <v>3960</v>
      </c>
      <c r="G86" s="16">
        <v>0</v>
      </c>
      <c r="H86" s="16">
        <v>0</v>
      </c>
      <c r="I86" s="16">
        <v>0</v>
      </c>
      <c r="J86" s="16">
        <v>0</v>
      </c>
      <c r="K86" s="17">
        <f t="shared" si="12"/>
        <v>3960</v>
      </c>
      <c r="L86" s="17">
        <f t="shared" si="13"/>
        <v>15840</v>
      </c>
      <c r="M86" s="17">
        <f t="shared" si="14"/>
        <v>0</v>
      </c>
      <c r="N86" s="17">
        <f t="shared" si="15"/>
        <v>15840</v>
      </c>
      <c r="O86" s="17">
        <f t="shared" si="16"/>
        <v>3960</v>
      </c>
      <c r="P86" s="17">
        <f t="shared" si="17"/>
        <v>0</v>
      </c>
      <c r="Q86" s="6"/>
    </row>
    <row r="87" spans="1:17" x14ac:dyDescent="0.2">
      <c r="A87" s="13">
        <v>1</v>
      </c>
      <c r="B87" s="14" t="s">
        <v>81</v>
      </c>
      <c r="C87" s="15" t="s">
        <v>82</v>
      </c>
      <c r="D87" s="16">
        <v>0</v>
      </c>
      <c r="E87" s="16">
        <v>11499.6</v>
      </c>
      <c r="F87" s="16">
        <f>F88</f>
        <v>11499.6</v>
      </c>
      <c r="G87" s="16">
        <v>0</v>
      </c>
      <c r="H87" s="16">
        <v>0</v>
      </c>
      <c r="I87" s="16">
        <v>11499.6</v>
      </c>
      <c r="J87" s="16">
        <v>0</v>
      </c>
      <c r="K87" s="17">
        <f t="shared" si="12"/>
        <v>11499.6</v>
      </c>
      <c r="L87" s="17">
        <f t="shared" si="13"/>
        <v>11499.6</v>
      </c>
      <c r="M87" s="17">
        <f t="shared" si="14"/>
        <v>0</v>
      </c>
      <c r="N87" s="17">
        <f t="shared" si="15"/>
        <v>0</v>
      </c>
      <c r="O87" s="17">
        <f t="shared" si="16"/>
        <v>0</v>
      </c>
      <c r="P87" s="17">
        <f t="shared" si="17"/>
        <v>100</v>
      </c>
      <c r="Q87" s="6"/>
    </row>
    <row r="88" spans="1:17" x14ac:dyDescent="0.2">
      <c r="A88" s="13">
        <v>1</v>
      </c>
      <c r="B88" s="14" t="s">
        <v>15</v>
      </c>
      <c r="C88" s="15" t="s">
        <v>16</v>
      </c>
      <c r="D88" s="16">
        <v>0</v>
      </c>
      <c r="E88" s="16">
        <v>11499.6</v>
      </c>
      <c r="F88" s="16">
        <f>F89</f>
        <v>11499.6</v>
      </c>
      <c r="G88" s="16">
        <v>0</v>
      </c>
      <c r="H88" s="16">
        <v>0</v>
      </c>
      <c r="I88" s="16">
        <v>11499.6</v>
      </c>
      <c r="J88" s="16">
        <v>0</v>
      </c>
      <c r="K88" s="17">
        <f t="shared" si="12"/>
        <v>11499.6</v>
      </c>
      <c r="L88" s="17">
        <f t="shared" si="13"/>
        <v>11499.6</v>
      </c>
      <c r="M88" s="17">
        <f t="shared" si="14"/>
        <v>0</v>
      </c>
      <c r="N88" s="17">
        <f t="shared" si="15"/>
        <v>0</v>
      </c>
      <c r="O88" s="17">
        <f t="shared" si="16"/>
        <v>0</v>
      </c>
      <c r="P88" s="17">
        <f t="shared" si="17"/>
        <v>100</v>
      </c>
      <c r="Q88" s="6"/>
    </row>
    <row r="89" spans="1:17" x14ac:dyDescent="0.2">
      <c r="A89" s="13">
        <v>1</v>
      </c>
      <c r="B89" s="14" t="s">
        <v>17</v>
      </c>
      <c r="C89" s="15" t="s">
        <v>18</v>
      </c>
      <c r="D89" s="16">
        <v>0</v>
      </c>
      <c r="E89" s="16">
        <v>11499.6</v>
      </c>
      <c r="F89" s="16">
        <f>F90</f>
        <v>11499.6</v>
      </c>
      <c r="G89" s="16">
        <v>0</v>
      </c>
      <c r="H89" s="16">
        <v>0</v>
      </c>
      <c r="I89" s="16">
        <v>11499.6</v>
      </c>
      <c r="J89" s="16">
        <v>0</v>
      </c>
      <c r="K89" s="17">
        <f t="shared" si="12"/>
        <v>11499.6</v>
      </c>
      <c r="L89" s="17">
        <f t="shared" si="13"/>
        <v>11499.6</v>
      </c>
      <c r="M89" s="17">
        <f t="shared" si="14"/>
        <v>0</v>
      </c>
      <c r="N89" s="17">
        <f t="shared" si="15"/>
        <v>0</v>
      </c>
      <c r="O89" s="17">
        <f t="shared" si="16"/>
        <v>0</v>
      </c>
      <c r="P89" s="17">
        <f t="shared" si="17"/>
        <v>100</v>
      </c>
      <c r="Q89" s="6"/>
    </row>
    <row r="90" spans="1:17" x14ac:dyDescent="0.2">
      <c r="A90" s="13">
        <v>0</v>
      </c>
      <c r="B90" s="14" t="s">
        <v>19</v>
      </c>
      <c r="C90" s="15" t="s">
        <v>20</v>
      </c>
      <c r="D90" s="16">
        <v>0</v>
      </c>
      <c r="E90" s="16">
        <v>11499.6</v>
      </c>
      <c r="F90" s="16">
        <v>11499.6</v>
      </c>
      <c r="G90" s="16">
        <v>0</v>
      </c>
      <c r="H90" s="16">
        <v>0</v>
      </c>
      <c r="I90" s="16">
        <v>11499.6</v>
      </c>
      <c r="J90" s="16">
        <v>0</v>
      </c>
      <c r="K90" s="17">
        <f t="shared" si="12"/>
        <v>11499.6</v>
      </c>
      <c r="L90" s="17">
        <f t="shared" si="13"/>
        <v>11499.6</v>
      </c>
      <c r="M90" s="17">
        <f t="shared" si="14"/>
        <v>0</v>
      </c>
      <c r="N90" s="17">
        <f t="shared" si="15"/>
        <v>0</v>
      </c>
      <c r="O90" s="17">
        <f t="shared" si="16"/>
        <v>0</v>
      </c>
      <c r="P90" s="17">
        <f t="shared" si="17"/>
        <v>100</v>
      </c>
      <c r="Q90" s="6"/>
    </row>
    <row r="91" spans="1:17" ht="25.5" x14ac:dyDescent="0.2">
      <c r="A91" s="13">
        <v>1</v>
      </c>
      <c r="B91" s="14" t="s">
        <v>83</v>
      </c>
      <c r="C91" s="15" t="s">
        <v>84</v>
      </c>
      <c r="D91" s="16">
        <v>0</v>
      </c>
      <c r="E91" s="16">
        <v>18910</v>
      </c>
      <c r="F91" s="16">
        <f>F92</f>
        <v>18910</v>
      </c>
      <c r="G91" s="16">
        <v>0</v>
      </c>
      <c r="H91" s="16">
        <v>0</v>
      </c>
      <c r="I91" s="16">
        <v>18910</v>
      </c>
      <c r="J91" s="16">
        <v>0</v>
      </c>
      <c r="K91" s="17">
        <f t="shared" si="12"/>
        <v>18910</v>
      </c>
      <c r="L91" s="17">
        <f t="shared" si="13"/>
        <v>18910</v>
      </c>
      <c r="M91" s="17">
        <f t="shared" si="14"/>
        <v>0</v>
      </c>
      <c r="N91" s="17">
        <f t="shared" si="15"/>
        <v>0</v>
      </c>
      <c r="O91" s="17">
        <f t="shared" si="16"/>
        <v>0</v>
      </c>
      <c r="P91" s="17">
        <f t="shared" si="17"/>
        <v>100</v>
      </c>
      <c r="Q91" s="6"/>
    </row>
    <row r="92" spans="1:17" x14ac:dyDescent="0.2">
      <c r="A92" s="13">
        <v>1</v>
      </c>
      <c r="B92" s="14" t="s">
        <v>15</v>
      </c>
      <c r="C92" s="15" t="s">
        <v>16</v>
      </c>
      <c r="D92" s="16">
        <v>0</v>
      </c>
      <c r="E92" s="16">
        <v>18910</v>
      </c>
      <c r="F92" s="16">
        <f>F93</f>
        <v>18910</v>
      </c>
      <c r="G92" s="16">
        <v>0</v>
      </c>
      <c r="H92" s="16">
        <v>0</v>
      </c>
      <c r="I92" s="16">
        <v>18910</v>
      </c>
      <c r="J92" s="16">
        <v>0</v>
      </c>
      <c r="K92" s="17">
        <f t="shared" si="12"/>
        <v>18910</v>
      </c>
      <c r="L92" s="17">
        <f t="shared" si="13"/>
        <v>18910</v>
      </c>
      <c r="M92" s="17">
        <f t="shared" si="14"/>
        <v>0</v>
      </c>
      <c r="N92" s="17">
        <f t="shared" si="15"/>
        <v>0</v>
      </c>
      <c r="O92" s="17">
        <f t="shared" si="16"/>
        <v>0</v>
      </c>
      <c r="P92" s="17">
        <f t="shared" si="17"/>
        <v>100</v>
      </c>
      <c r="Q92" s="6"/>
    </row>
    <row r="93" spans="1:17" x14ac:dyDescent="0.2">
      <c r="A93" s="13">
        <v>1</v>
      </c>
      <c r="B93" s="14" t="s">
        <v>17</v>
      </c>
      <c r="C93" s="15" t="s">
        <v>18</v>
      </c>
      <c r="D93" s="16">
        <v>0</v>
      </c>
      <c r="E93" s="16">
        <v>18910</v>
      </c>
      <c r="F93" s="16">
        <f>F94</f>
        <v>18910</v>
      </c>
      <c r="G93" s="16">
        <v>0</v>
      </c>
      <c r="H93" s="16">
        <v>0</v>
      </c>
      <c r="I93" s="16">
        <v>18910</v>
      </c>
      <c r="J93" s="16">
        <v>0</v>
      </c>
      <c r="K93" s="17">
        <f t="shared" si="12"/>
        <v>18910</v>
      </c>
      <c r="L93" s="17">
        <f t="shared" si="13"/>
        <v>18910</v>
      </c>
      <c r="M93" s="17">
        <f t="shared" si="14"/>
        <v>0</v>
      </c>
      <c r="N93" s="17">
        <f t="shared" si="15"/>
        <v>0</v>
      </c>
      <c r="O93" s="17">
        <f t="shared" si="16"/>
        <v>0</v>
      </c>
      <c r="P93" s="17">
        <f t="shared" si="17"/>
        <v>100</v>
      </c>
      <c r="Q93" s="6"/>
    </row>
    <row r="94" spans="1:17" x14ac:dyDescent="0.2">
      <c r="A94" s="13">
        <v>0</v>
      </c>
      <c r="B94" s="14" t="s">
        <v>19</v>
      </c>
      <c r="C94" s="15" t="s">
        <v>20</v>
      </c>
      <c r="D94" s="16">
        <v>0</v>
      </c>
      <c r="E94" s="16">
        <v>18910</v>
      </c>
      <c r="F94" s="16">
        <v>18910</v>
      </c>
      <c r="G94" s="16">
        <v>0</v>
      </c>
      <c r="H94" s="16">
        <v>0</v>
      </c>
      <c r="I94" s="16">
        <v>18910</v>
      </c>
      <c r="J94" s="16">
        <v>0</v>
      </c>
      <c r="K94" s="17">
        <f t="shared" si="12"/>
        <v>18910</v>
      </c>
      <c r="L94" s="17">
        <f t="shared" si="13"/>
        <v>18910</v>
      </c>
      <c r="M94" s="17">
        <f t="shared" si="14"/>
        <v>0</v>
      </c>
      <c r="N94" s="17">
        <f t="shared" si="15"/>
        <v>0</v>
      </c>
      <c r="O94" s="17">
        <f t="shared" si="16"/>
        <v>0</v>
      </c>
      <c r="P94" s="17">
        <f t="shared" si="17"/>
        <v>100</v>
      </c>
      <c r="Q94" s="6"/>
    </row>
    <row r="95" spans="1:17" ht="76.5" x14ac:dyDescent="0.2">
      <c r="A95" s="13">
        <v>1</v>
      </c>
      <c r="B95" s="14" t="s">
        <v>85</v>
      </c>
      <c r="C95" s="15" t="s">
        <v>86</v>
      </c>
      <c r="D95" s="16">
        <v>5000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7">
        <f t="shared" si="12"/>
        <v>0</v>
      </c>
      <c r="L95" s="17">
        <f t="shared" si="13"/>
        <v>0</v>
      </c>
      <c r="M95" s="17">
        <f t="shared" si="14"/>
        <v>0</v>
      </c>
      <c r="N95" s="17">
        <f t="shared" si="15"/>
        <v>0</v>
      </c>
      <c r="O95" s="17">
        <f t="shared" si="16"/>
        <v>0</v>
      </c>
      <c r="P95" s="17">
        <f t="shared" si="17"/>
        <v>0</v>
      </c>
      <c r="Q95" s="6"/>
    </row>
    <row r="96" spans="1:17" x14ac:dyDescent="0.2">
      <c r="A96" s="13">
        <v>1</v>
      </c>
      <c r="B96" s="14" t="s">
        <v>21</v>
      </c>
      <c r="C96" s="15" t="s">
        <v>22</v>
      </c>
      <c r="D96" s="16">
        <v>5000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7">
        <f t="shared" si="12"/>
        <v>0</v>
      </c>
      <c r="L96" s="17">
        <f t="shared" si="13"/>
        <v>0</v>
      </c>
      <c r="M96" s="17">
        <f t="shared" si="14"/>
        <v>0</v>
      </c>
      <c r="N96" s="17">
        <f t="shared" si="15"/>
        <v>0</v>
      </c>
      <c r="O96" s="17">
        <f t="shared" si="16"/>
        <v>0</v>
      </c>
      <c r="P96" s="17">
        <f t="shared" si="17"/>
        <v>0</v>
      </c>
      <c r="Q96" s="6"/>
    </row>
    <row r="97" spans="1:17" x14ac:dyDescent="0.2">
      <c r="A97" s="13">
        <v>1</v>
      </c>
      <c r="B97" s="14" t="s">
        <v>23</v>
      </c>
      <c r="C97" s="15" t="s">
        <v>24</v>
      </c>
      <c r="D97" s="16">
        <v>5000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7">
        <f t="shared" si="12"/>
        <v>0</v>
      </c>
      <c r="L97" s="17">
        <f t="shared" si="13"/>
        <v>0</v>
      </c>
      <c r="M97" s="17">
        <f t="shared" si="14"/>
        <v>0</v>
      </c>
      <c r="N97" s="17">
        <f t="shared" si="15"/>
        <v>0</v>
      </c>
      <c r="O97" s="17">
        <f t="shared" si="16"/>
        <v>0</v>
      </c>
      <c r="P97" s="17">
        <f t="shared" si="17"/>
        <v>0</v>
      </c>
      <c r="Q97" s="6"/>
    </row>
    <row r="98" spans="1:17" ht="25.5" x14ac:dyDescent="0.2">
      <c r="A98" s="13">
        <v>0</v>
      </c>
      <c r="B98" s="14" t="s">
        <v>25</v>
      </c>
      <c r="C98" s="15" t="s">
        <v>26</v>
      </c>
      <c r="D98" s="16">
        <v>5000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7">
        <f t="shared" si="12"/>
        <v>0</v>
      </c>
      <c r="L98" s="17">
        <f t="shared" si="13"/>
        <v>0</v>
      </c>
      <c r="M98" s="17">
        <f t="shared" si="14"/>
        <v>0</v>
      </c>
      <c r="N98" s="17">
        <f t="shared" si="15"/>
        <v>0</v>
      </c>
      <c r="O98" s="17">
        <f t="shared" si="16"/>
        <v>0</v>
      </c>
      <c r="P98" s="17">
        <f t="shared" si="17"/>
        <v>0</v>
      </c>
      <c r="Q98" s="6"/>
    </row>
    <row r="99" spans="1:17" ht="63.75" x14ac:dyDescent="0.2">
      <c r="A99" s="13">
        <v>1</v>
      </c>
      <c r="B99" s="14" t="s">
        <v>87</v>
      </c>
      <c r="C99" s="15" t="s">
        <v>88</v>
      </c>
      <c r="D99" s="16">
        <v>0</v>
      </c>
      <c r="E99" s="16">
        <v>159135.4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7">
        <f t="shared" si="12"/>
        <v>0</v>
      </c>
      <c r="L99" s="17">
        <f t="shared" si="13"/>
        <v>159135.4</v>
      </c>
      <c r="M99" s="17">
        <f t="shared" si="14"/>
        <v>0</v>
      </c>
      <c r="N99" s="17">
        <f t="shared" si="15"/>
        <v>159135.4</v>
      </c>
      <c r="O99" s="17">
        <f t="shared" si="16"/>
        <v>0</v>
      </c>
      <c r="P99" s="17">
        <f t="shared" si="17"/>
        <v>0</v>
      </c>
      <c r="Q99" s="6"/>
    </row>
    <row r="100" spans="1:17" x14ac:dyDescent="0.2">
      <c r="A100" s="13">
        <v>1</v>
      </c>
      <c r="B100" s="14" t="s">
        <v>15</v>
      </c>
      <c r="C100" s="15" t="s">
        <v>16</v>
      </c>
      <c r="D100" s="16">
        <v>0</v>
      </c>
      <c r="E100" s="16">
        <v>159135.4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7">
        <f t="shared" si="12"/>
        <v>0</v>
      </c>
      <c r="L100" s="17">
        <f t="shared" si="13"/>
        <v>159135.4</v>
      </c>
      <c r="M100" s="17">
        <f t="shared" si="14"/>
        <v>0</v>
      </c>
      <c r="N100" s="17">
        <f t="shared" si="15"/>
        <v>159135.4</v>
      </c>
      <c r="O100" s="17">
        <f t="shared" si="16"/>
        <v>0</v>
      </c>
      <c r="P100" s="17">
        <f t="shared" si="17"/>
        <v>0</v>
      </c>
      <c r="Q100" s="6"/>
    </row>
    <row r="101" spans="1:17" x14ac:dyDescent="0.2">
      <c r="A101" s="13">
        <v>1</v>
      </c>
      <c r="B101" s="14" t="s">
        <v>17</v>
      </c>
      <c r="C101" s="15" t="s">
        <v>18</v>
      </c>
      <c r="D101" s="16">
        <v>0</v>
      </c>
      <c r="E101" s="16">
        <v>159135.4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7">
        <f t="shared" si="12"/>
        <v>0</v>
      </c>
      <c r="L101" s="17">
        <f t="shared" si="13"/>
        <v>159135.4</v>
      </c>
      <c r="M101" s="17">
        <f t="shared" si="14"/>
        <v>0</v>
      </c>
      <c r="N101" s="17">
        <f t="shared" si="15"/>
        <v>159135.4</v>
      </c>
      <c r="O101" s="17">
        <f t="shared" si="16"/>
        <v>0</v>
      </c>
      <c r="P101" s="17">
        <f t="shared" si="17"/>
        <v>0</v>
      </c>
      <c r="Q101" s="6"/>
    </row>
    <row r="102" spans="1:17" x14ac:dyDescent="0.2">
      <c r="A102" s="13">
        <v>0</v>
      </c>
      <c r="B102" s="14" t="s">
        <v>89</v>
      </c>
      <c r="C102" s="15" t="s">
        <v>90</v>
      </c>
      <c r="D102" s="16">
        <v>0</v>
      </c>
      <c r="E102" s="16">
        <v>159135.4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7">
        <f t="shared" si="12"/>
        <v>0</v>
      </c>
      <c r="L102" s="17">
        <f t="shared" si="13"/>
        <v>159135.4</v>
      </c>
      <c r="M102" s="17">
        <f t="shared" si="14"/>
        <v>0</v>
      </c>
      <c r="N102" s="17">
        <f t="shared" si="15"/>
        <v>159135.4</v>
      </c>
      <c r="O102" s="17">
        <f t="shared" si="16"/>
        <v>0</v>
      </c>
      <c r="P102" s="17">
        <f t="shared" si="17"/>
        <v>0</v>
      </c>
      <c r="Q102" s="6"/>
    </row>
    <row r="103" spans="1:17" ht="38.25" x14ac:dyDescent="0.2">
      <c r="A103" s="13">
        <v>1</v>
      </c>
      <c r="B103" s="14" t="s">
        <v>91</v>
      </c>
      <c r="C103" s="15" t="s">
        <v>92</v>
      </c>
      <c r="D103" s="16">
        <v>295000</v>
      </c>
      <c r="E103" s="16">
        <v>300000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7">
        <f t="shared" ref="K103:K113" si="18">F103-G103</f>
        <v>0</v>
      </c>
      <c r="L103" s="17">
        <f t="shared" ref="L103:L113" si="19">E103-G103</f>
        <v>300000</v>
      </c>
      <c r="M103" s="17">
        <f t="shared" ref="M103:M113" si="20">IF(F103=0,0,(G103/F103)*100)</f>
        <v>0</v>
      </c>
      <c r="N103" s="17">
        <f t="shared" ref="N103:N113" si="21">E103-I103</f>
        <v>300000</v>
      </c>
      <c r="O103" s="17">
        <f t="shared" ref="O103:O113" si="22">F103-I103</f>
        <v>0</v>
      </c>
      <c r="P103" s="17">
        <f t="shared" ref="P103:P113" si="23">IF(F103=0,0,(I103/F103)*100)</f>
        <v>0</v>
      </c>
      <c r="Q103" s="6"/>
    </row>
    <row r="104" spans="1:17" x14ac:dyDescent="0.2">
      <c r="A104" s="13">
        <v>1</v>
      </c>
      <c r="B104" s="14" t="s">
        <v>21</v>
      </c>
      <c r="C104" s="15" t="s">
        <v>22</v>
      </c>
      <c r="D104" s="16">
        <v>295000</v>
      </c>
      <c r="E104" s="16">
        <v>300000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7">
        <f t="shared" si="18"/>
        <v>0</v>
      </c>
      <c r="L104" s="17">
        <f t="shared" si="19"/>
        <v>300000</v>
      </c>
      <c r="M104" s="17">
        <f t="shared" si="20"/>
        <v>0</v>
      </c>
      <c r="N104" s="17">
        <f t="shared" si="21"/>
        <v>300000</v>
      </c>
      <c r="O104" s="17">
        <f t="shared" si="22"/>
        <v>0</v>
      </c>
      <c r="P104" s="17">
        <f t="shared" si="23"/>
        <v>0</v>
      </c>
      <c r="Q104" s="6"/>
    </row>
    <row r="105" spans="1:17" x14ac:dyDescent="0.2">
      <c r="A105" s="13">
        <v>1</v>
      </c>
      <c r="B105" s="14" t="s">
        <v>23</v>
      </c>
      <c r="C105" s="15" t="s">
        <v>24</v>
      </c>
      <c r="D105" s="16">
        <v>295000</v>
      </c>
      <c r="E105" s="16">
        <v>300000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7">
        <f t="shared" si="18"/>
        <v>0</v>
      </c>
      <c r="L105" s="17">
        <f t="shared" si="19"/>
        <v>300000</v>
      </c>
      <c r="M105" s="17">
        <f t="shared" si="20"/>
        <v>0</v>
      </c>
      <c r="N105" s="17">
        <f t="shared" si="21"/>
        <v>300000</v>
      </c>
      <c r="O105" s="17">
        <f t="shared" si="22"/>
        <v>0</v>
      </c>
      <c r="P105" s="17">
        <f t="shared" si="23"/>
        <v>0</v>
      </c>
      <c r="Q105" s="6"/>
    </row>
    <row r="106" spans="1:17" ht="25.5" x14ac:dyDescent="0.2">
      <c r="A106" s="13">
        <v>0</v>
      </c>
      <c r="B106" s="14" t="s">
        <v>25</v>
      </c>
      <c r="C106" s="15" t="s">
        <v>26</v>
      </c>
      <c r="D106" s="16">
        <v>0</v>
      </c>
      <c r="E106" s="16">
        <v>5000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7">
        <f t="shared" si="18"/>
        <v>0</v>
      </c>
      <c r="L106" s="17">
        <f t="shared" si="19"/>
        <v>5000</v>
      </c>
      <c r="M106" s="17">
        <f t="shared" si="20"/>
        <v>0</v>
      </c>
      <c r="N106" s="17">
        <f t="shared" si="21"/>
        <v>5000</v>
      </c>
      <c r="O106" s="17">
        <f t="shared" si="22"/>
        <v>0</v>
      </c>
      <c r="P106" s="17">
        <f t="shared" si="23"/>
        <v>0</v>
      </c>
      <c r="Q106" s="6"/>
    </row>
    <row r="107" spans="1:17" x14ac:dyDescent="0.2">
      <c r="A107" s="13">
        <v>1</v>
      </c>
      <c r="B107" s="14" t="s">
        <v>29</v>
      </c>
      <c r="C107" s="15" t="s">
        <v>30</v>
      </c>
      <c r="D107" s="16">
        <v>295000</v>
      </c>
      <c r="E107" s="16">
        <v>295000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7">
        <f t="shared" si="18"/>
        <v>0</v>
      </c>
      <c r="L107" s="17">
        <f t="shared" si="19"/>
        <v>295000</v>
      </c>
      <c r="M107" s="17">
        <f t="shared" si="20"/>
        <v>0</v>
      </c>
      <c r="N107" s="17">
        <f t="shared" si="21"/>
        <v>295000</v>
      </c>
      <c r="O107" s="17">
        <f t="shared" si="22"/>
        <v>0</v>
      </c>
      <c r="P107" s="17">
        <f t="shared" si="23"/>
        <v>0</v>
      </c>
      <c r="Q107" s="6"/>
    </row>
    <row r="108" spans="1:17" x14ac:dyDescent="0.2">
      <c r="A108" s="13">
        <v>0</v>
      </c>
      <c r="B108" s="14" t="s">
        <v>31</v>
      </c>
      <c r="C108" s="15" t="s">
        <v>32</v>
      </c>
      <c r="D108" s="16">
        <v>295000</v>
      </c>
      <c r="E108" s="16">
        <v>295000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7">
        <f t="shared" si="18"/>
        <v>0</v>
      </c>
      <c r="L108" s="17">
        <f t="shared" si="19"/>
        <v>295000</v>
      </c>
      <c r="M108" s="17">
        <f t="shared" si="20"/>
        <v>0</v>
      </c>
      <c r="N108" s="17">
        <f t="shared" si="21"/>
        <v>295000</v>
      </c>
      <c r="O108" s="17">
        <f t="shared" si="22"/>
        <v>0</v>
      </c>
      <c r="P108" s="17">
        <f t="shared" si="23"/>
        <v>0</v>
      </c>
      <c r="Q108" s="6"/>
    </row>
    <row r="109" spans="1:17" ht="63.75" x14ac:dyDescent="0.2">
      <c r="A109" s="13">
        <v>1</v>
      </c>
      <c r="B109" s="14" t="s">
        <v>93</v>
      </c>
      <c r="C109" s="15" t="s">
        <v>94</v>
      </c>
      <c r="D109" s="16">
        <v>0</v>
      </c>
      <c r="E109" s="16">
        <v>77800</v>
      </c>
      <c r="F109" s="16">
        <v>77800</v>
      </c>
      <c r="G109" s="16">
        <v>16751.900000000001</v>
      </c>
      <c r="H109" s="16">
        <v>0</v>
      </c>
      <c r="I109" s="16">
        <v>16751.900000000001</v>
      </c>
      <c r="J109" s="16">
        <v>0</v>
      </c>
      <c r="K109" s="17">
        <f t="shared" si="18"/>
        <v>61048.1</v>
      </c>
      <c r="L109" s="17">
        <f t="shared" si="19"/>
        <v>61048.1</v>
      </c>
      <c r="M109" s="17">
        <f t="shared" si="20"/>
        <v>21.532005141388176</v>
      </c>
      <c r="N109" s="17">
        <f t="shared" si="21"/>
        <v>61048.1</v>
      </c>
      <c r="O109" s="17">
        <f t="shared" si="22"/>
        <v>61048.1</v>
      </c>
      <c r="P109" s="17">
        <f t="shared" si="23"/>
        <v>21.532005141388176</v>
      </c>
      <c r="Q109" s="6"/>
    </row>
    <row r="110" spans="1:17" x14ac:dyDescent="0.2">
      <c r="A110" s="13">
        <v>1</v>
      </c>
      <c r="B110" s="14" t="s">
        <v>15</v>
      </c>
      <c r="C110" s="15" t="s">
        <v>16</v>
      </c>
      <c r="D110" s="16">
        <v>0</v>
      </c>
      <c r="E110" s="16">
        <v>77800</v>
      </c>
      <c r="F110" s="16">
        <v>77800</v>
      </c>
      <c r="G110" s="16">
        <v>16751.900000000001</v>
      </c>
      <c r="H110" s="16">
        <v>0</v>
      </c>
      <c r="I110" s="16">
        <v>16751.900000000001</v>
      </c>
      <c r="J110" s="16">
        <v>0</v>
      </c>
      <c r="K110" s="17">
        <f t="shared" si="18"/>
        <v>61048.1</v>
      </c>
      <c r="L110" s="17">
        <f t="shared" si="19"/>
        <v>61048.1</v>
      </c>
      <c r="M110" s="17">
        <f t="shared" si="20"/>
        <v>21.532005141388176</v>
      </c>
      <c r="N110" s="17">
        <f t="shared" si="21"/>
        <v>61048.1</v>
      </c>
      <c r="O110" s="17">
        <f t="shared" si="22"/>
        <v>61048.1</v>
      </c>
      <c r="P110" s="17">
        <f t="shared" si="23"/>
        <v>21.532005141388176</v>
      </c>
      <c r="Q110" s="6"/>
    </row>
    <row r="111" spans="1:17" x14ac:dyDescent="0.2">
      <c r="A111" s="13">
        <v>1</v>
      </c>
      <c r="B111" s="14" t="s">
        <v>17</v>
      </c>
      <c r="C111" s="15" t="s">
        <v>18</v>
      </c>
      <c r="D111" s="16">
        <v>0</v>
      </c>
      <c r="E111" s="16">
        <v>77800</v>
      </c>
      <c r="F111" s="16">
        <v>77800</v>
      </c>
      <c r="G111" s="16">
        <v>16751.900000000001</v>
      </c>
      <c r="H111" s="16">
        <v>0</v>
      </c>
      <c r="I111" s="16">
        <v>16751.900000000001</v>
      </c>
      <c r="J111" s="16">
        <v>0</v>
      </c>
      <c r="K111" s="17">
        <f t="shared" si="18"/>
        <v>61048.1</v>
      </c>
      <c r="L111" s="17">
        <f t="shared" si="19"/>
        <v>61048.1</v>
      </c>
      <c r="M111" s="17">
        <f t="shared" si="20"/>
        <v>21.532005141388176</v>
      </c>
      <c r="N111" s="17">
        <f t="shared" si="21"/>
        <v>61048.1</v>
      </c>
      <c r="O111" s="17">
        <f t="shared" si="22"/>
        <v>61048.1</v>
      </c>
      <c r="P111" s="17">
        <f t="shared" si="23"/>
        <v>21.532005141388176</v>
      </c>
      <c r="Q111" s="6"/>
    </row>
    <row r="112" spans="1:17" x14ac:dyDescent="0.2">
      <c r="A112" s="13">
        <v>0</v>
      </c>
      <c r="B112" s="14" t="s">
        <v>89</v>
      </c>
      <c r="C112" s="15" t="s">
        <v>90</v>
      </c>
      <c r="D112" s="16">
        <v>0</v>
      </c>
      <c r="E112" s="16">
        <v>77800</v>
      </c>
      <c r="F112" s="16">
        <v>77800</v>
      </c>
      <c r="G112" s="16">
        <v>16751.900000000001</v>
      </c>
      <c r="H112" s="16">
        <v>0</v>
      </c>
      <c r="I112" s="16">
        <v>16751.900000000001</v>
      </c>
      <c r="J112" s="16">
        <v>0</v>
      </c>
      <c r="K112" s="17">
        <f t="shared" si="18"/>
        <v>61048.1</v>
      </c>
      <c r="L112" s="17">
        <f t="shared" si="19"/>
        <v>61048.1</v>
      </c>
      <c r="M112" s="17">
        <f t="shared" si="20"/>
        <v>21.532005141388176</v>
      </c>
      <c r="N112" s="17">
        <f t="shared" si="21"/>
        <v>61048.1</v>
      </c>
      <c r="O112" s="17">
        <f t="shared" si="22"/>
        <v>61048.1</v>
      </c>
      <c r="P112" s="17">
        <f t="shared" si="23"/>
        <v>21.532005141388176</v>
      </c>
      <c r="Q112" s="6"/>
    </row>
    <row r="113" spans="1:17" x14ac:dyDescent="0.2">
      <c r="A113" s="13">
        <v>1</v>
      </c>
      <c r="B113" s="14" t="s">
        <v>95</v>
      </c>
      <c r="C113" s="15" t="s">
        <v>96</v>
      </c>
      <c r="D113" s="16">
        <v>5183840</v>
      </c>
      <c r="E113" s="16">
        <v>17347679.109999999</v>
      </c>
      <c r="F113" s="16">
        <f>F7+F14+F19+F25+F34+F41+F48+F52+F61+F71+F76+F83+F87+F91+F95+F99+F103+F109</f>
        <v>12393863.710000001</v>
      </c>
      <c r="G113" s="16">
        <v>1816751.9</v>
      </c>
      <c r="H113" s="16">
        <v>0</v>
      </c>
      <c r="I113" s="16">
        <v>11643855.609999999</v>
      </c>
      <c r="J113" s="16">
        <v>0</v>
      </c>
      <c r="K113" s="17">
        <f t="shared" si="18"/>
        <v>10577111.810000001</v>
      </c>
      <c r="L113" s="17">
        <f t="shared" si="19"/>
        <v>15530927.209999999</v>
      </c>
      <c r="M113" s="17">
        <f t="shared" si="20"/>
        <v>14.658478925616651</v>
      </c>
      <c r="N113" s="17">
        <f t="shared" si="21"/>
        <v>5703823.5</v>
      </c>
      <c r="O113" s="17">
        <f t="shared" si="22"/>
        <v>750008.10000000149</v>
      </c>
      <c r="P113" s="17">
        <f t="shared" si="23"/>
        <v>93.948552948868908</v>
      </c>
      <c r="Q113" s="6"/>
    </row>
    <row r="115" spans="1:17" x14ac:dyDescent="0.2">
      <c r="B115" s="10"/>
      <c r="C115" s="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23" spans="1:17" hidden="1" x14ac:dyDescent="0.2"/>
  </sheetData>
  <mergeCells count="4">
    <mergeCell ref="B2:P2"/>
    <mergeCell ref="B3:P3"/>
    <mergeCell ref="B4:E4"/>
    <mergeCell ref="B1:C1"/>
  </mergeCells>
  <conditionalFormatting sqref="B7:B113">
    <cfRule type="expression" dxfId="89" priority="49" stopIfTrue="1">
      <formula>A7=1</formula>
    </cfRule>
    <cfRule type="expression" dxfId="88" priority="50" stopIfTrue="1">
      <formula>A7=2</formula>
    </cfRule>
    <cfRule type="expression" dxfId="87" priority="51" stopIfTrue="1">
      <formula>A7=3</formula>
    </cfRule>
  </conditionalFormatting>
  <conditionalFormatting sqref="C7:C113">
    <cfRule type="expression" dxfId="86" priority="52" stopIfTrue="1">
      <formula>A7=1</formula>
    </cfRule>
    <cfRule type="expression" dxfId="85" priority="53" stopIfTrue="1">
      <formula>A7=2</formula>
    </cfRule>
    <cfRule type="expression" dxfId="84" priority="54" stopIfTrue="1">
      <formula>A7=3</formula>
    </cfRule>
  </conditionalFormatting>
  <conditionalFormatting sqref="D7:D113">
    <cfRule type="expression" dxfId="83" priority="55" stopIfTrue="1">
      <formula>A7=1</formula>
    </cfRule>
    <cfRule type="expression" dxfId="82" priority="56" stopIfTrue="1">
      <formula>A7=2</formula>
    </cfRule>
    <cfRule type="expression" dxfId="81" priority="57" stopIfTrue="1">
      <formula>A7=3</formula>
    </cfRule>
  </conditionalFormatting>
  <conditionalFormatting sqref="E7:E113 F13 F10 F23:F24 F47 F44 F74:F75 F82 F79 F90 F94">
    <cfRule type="expression" dxfId="80" priority="58" stopIfTrue="1">
      <formula>A7=1</formula>
    </cfRule>
    <cfRule type="expression" dxfId="79" priority="59" stopIfTrue="1">
      <formula>A7=2</formula>
    </cfRule>
    <cfRule type="expression" dxfId="78" priority="60" stopIfTrue="1">
      <formula>A7=3</formula>
    </cfRule>
  </conditionalFormatting>
  <conditionalFormatting sqref="F7:F9 F14:F22 F11:F12 F25:F43 F48:F73 F45:F46 F76:F78 F83:F89 F80:F81 F91:F93 F95:F113">
    <cfRule type="expression" dxfId="77" priority="61" stopIfTrue="1">
      <formula>A7=1</formula>
    </cfRule>
    <cfRule type="expression" dxfId="76" priority="62" stopIfTrue="1">
      <formula>A7=2</formula>
    </cfRule>
    <cfRule type="expression" dxfId="75" priority="63" stopIfTrue="1">
      <formula>A7=3</formula>
    </cfRule>
  </conditionalFormatting>
  <conditionalFormatting sqref="G7:G113">
    <cfRule type="expression" dxfId="74" priority="64" stopIfTrue="1">
      <formula>A7=1</formula>
    </cfRule>
    <cfRule type="expression" dxfId="73" priority="65" stopIfTrue="1">
      <formula>A7=2</formula>
    </cfRule>
    <cfRule type="expression" dxfId="72" priority="66" stopIfTrue="1">
      <formula>A7=3</formula>
    </cfRule>
  </conditionalFormatting>
  <conditionalFormatting sqref="H7:H113">
    <cfRule type="expression" dxfId="71" priority="67" stopIfTrue="1">
      <formula>A7=1</formula>
    </cfRule>
    <cfRule type="expression" dxfId="70" priority="68" stopIfTrue="1">
      <formula>A7=2</formula>
    </cfRule>
    <cfRule type="expression" dxfId="69" priority="69" stopIfTrue="1">
      <formula>A7=3</formula>
    </cfRule>
  </conditionalFormatting>
  <conditionalFormatting sqref="I7:I113">
    <cfRule type="expression" dxfId="68" priority="70" stopIfTrue="1">
      <formula>A7=1</formula>
    </cfRule>
    <cfRule type="expression" dxfId="67" priority="71" stopIfTrue="1">
      <formula>A7=2</formula>
    </cfRule>
    <cfRule type="expression" dxfId="66" priority="72" stopIfTrue="1">
      <formula>A7=3</formula>
    </cfRule>
  </conditionalFormatting>
  <conditionalFormatting sqref="J7:J113">
    <cfRule type="expression" dxfId="65" priority="73" stopIfTrue="1">
      <formula>A7=1</formula>
    </cfRule>
    <cfRule type="expression" dxfId="64" priority="74" stopIfTrue="1">
      <formula>A7=2</formula>
    </cfRule>
    <cfRule type="expression" dxfId="63" priority="75" stopIfTrue="1">
      <formula>A7=3</formula>
    </cfRule>
  </conditionalFormatting>
  <conditionalFormatting sqref="K7:K113">
    <cfRule type="expression" dxfId="62" priority="79" stopIfTrue="1">
      <formula>A7=1</formula>
    </cfRule>
    <cfRule type="expression" dxfId="61" priority="80" stopIfTrue="1">
      <formula>A7=2</formula>
    </cfRule>
    <cfRule type="expression" dxfId="60" priority="81" stopIfTrue="1">
      <formula>A7=3</formula>
    </cfRule>
  </conditionalFormatting>
  <conditionalFormatting sqref="L7:L113">
    <cfRule type="expression" dxfId="59" priority="82" stopIfTrue="1">
      <formula>A7=1</formula>
    </cfRule>
    <cfRule type="expression" dxfId="58" priority="83" stopIfTrue="1">
      <formula>A7=2</formula>
    </cfRule>
    <cfRule type="expression" dxfId="57" priority="84" stopIfTrue="1">
      <formula>A7=3</formula>
    </cfRule>
  </conditionalFormatting>
  <conditionalFormatting sqref="M7:M113">
    <cfRule type="expression" dxfId="56" priority="85" stopIfTrue="1">
      <formula>A7=1</formula>
    </cfRule>
    <cfRule type="expression" dxfId="55" priority="86" stopIfTrue="1">
      <formula>A7=2</formula>
    </cfRule>
    <cfRule type="expression" dxfId="54" priority="87" stopIfTrue="1">
      <formula>A7=3</formula>
    </cfRule>
  </conditionalFormatting>
  <conditionalFormatting sqref="N7:N113">
    <cfRule type="expression" dxfId="53" priority="88" stopIfTrue="1">
      <formula>A7=1</formula>
    </cfRule>
    <cfRule type="expression" dxfId="52" priority="89" stopIfTrue="1">
      <formula>A7=2</formula>
    </cfRule>
    <cfRule type="expression" dxfId="51" priority="90" stopIfTrue="1">
      <formula>A7=3</formula>
    </cfRule>
  </conditionalFormatting>
  <conditionalFormatting sqref="O7:O113">
    <cfRule type="expression" dxfId="50" priority="91" stopIfTrue="1">
      <formula>A7=1</formula>
    </cfRule>
    <cfRule type="expression" dxfId="49" priority="92" stopIfTrue="1">
      <formula>A7=2</formula>
    </cfRule>
    <cfRule type="expression" dxfId="48" priority="93" stopIfTrue="1">
      <formula>A7=3</formula>
    </cfRule>
  </conditionalFormatting>
  <conditionalFormatting sqref="P7:P113">
    <cfRule type="expression" dxfId="47" priority="94" stopIfTrue="1">
      <formula>A7=1</formula>
    </cfRule>
    <cfRule type="expression" dxfId="46" priority="95" stopIfTrue="1">
      <formula>A7=2</formula>
    </cfRule>
    <cfRule type="expression" dxfId="45" priority="96" stopIfTrue="1">
      <formula>A7=3</formula>
    </cfRule>
  </conditionalFormatting>
  <conditionalFormatting sqref="B115:B124">
    <cfRule type="expression" dxfId="44" priority="1" stopIfTrue="1">
      <formula>A115=1</formula>
    </cfRule>
    <cfRule type="expression" dxfId="43" priority="2" stopIfTrue="1">
      <formula>A115=2</formula>
    </cfRule>
    <cfRule type="expression" dxfId="42" priority="3" stopIfTrue="1">
      <formula>A115=3</formula>
    </cfRule>
  </conditionalFormatting>
  <conditionalFormatting sqref="C115:C124">
    <cfRule type="expression" dxfId="41" priority="4" stopIfTrue="1">
      <formula>A115=1</formula>
    </cfRule>
    <cfRule type="expression" dxfId="40" priority="5" stopIfTrue="1">
      <formula>A115=2</formula>
    </cfRule>
    <cfRule type="expression" dxfId="39" priority="6" stopIfTrue="1">
      <formula>A115=3</formula>
    </cfRule>
  </conditionalFormatting>
  <conditionalFormatting sqref="D115:D124">
    <cfRule type="expression" dxfId="38" priority="7" stopIfTrue="1">
      <formula>A115=1</formula>
    </cfRule>
    <cfRule type="expression" dxfId="37" priority="8" stopIfTrue="1">
      <formula>A115=2</formula>
    </cfRule>
    <cfRule type="expression" dxfId="36" priority="9" stopIfTrue="1">
      <formula>A115=3</formula>
    </cfRule>
  </conditionalFormatting>
  <conditionalFormatting sqref="E115:E124">
    <cfRule type="expression" dxfId="35" priority="10" stopIfTrue="1">
      <formula>A115=1</formula>
    </cfRule>
    <cfRule type="expression" dxfId="34" priority="11" stopIfTrue="1">
      <formula>A115=2</formula>
    </cfRule>
    <cfRule type="expression" dxfId="33" priority="12" stopIfTrue="1">
      <formula>A115=3</formula>
    </cfRule>
  </conditionalFormatting>
  <conditionalFormatting sqref="F115:F124">
    <cfRule type="expression" dxfId="32" priority="13" stopIfTrue="1">
      <formula>A115=1</formula>
    </cfRule>
    <cfRule type="expression" dxfId="31" priority="14" stopIfTrue="1">
      <formula>A115=2</formula>
    </cfRule>
    <cfRule type="expression" dxfId="30" priority="15" stopIfTrue="1">
      <formula>A115=3</formula>
    </cfRule>
  </conditionalFormatting>
  <conditionalFormatting sqref="G115:G124">
    <cfRule type="expression" dxfId="29" priority="16" stopIfTrue="1">
      <formula>A115=1</formula>
    </cfRule>
    <cfRule type="expression" dxfId="28" priority="17" stopIfTrue="1">
      <formula>A115=2</formula>
    </cfRule>
    <cfRule type="expression" dxfId="27" priority="18" stopIfTrue="1">
      <formula>A115=3</formula>
    </cfRule>
  </conditionalFormatting>
  <conditionalFormatting sqref="H115:H124">
    <cfRule type="expression" dxfId="26" priority="19" stopIfTrue="1">
      <formula>A115=1</formula>
    </cfRule>
    <cfRule type="expression" dxfId="25" priority="20" stopIfTrue="1">
      <formula>A115=2</formula>
    </cfRule>
    <cfRule type="expression" dxfId="24" priority="21" stopIfTrue="1">
      <formula>A115=3</formula>
    </cfRule>
  </conditionalFormatting>
  <conditionalFormatting sqref="I115:I124">
    <cfRule type="expression" dxfId="23" priority="22" stopIfTrue="1">
      <formula>A115=1</formula>
    </cfRule>
    <cfRule type="expression" dxfId="22" priority="23" stopIfTrue="1">
      <formula>A115=2</formula>
    </cfRule>
    <cfRule type="expression" dxfId="21" priority="24" stopIfTrue="1">
      <formula>A115=3</formula>
    </cfRule>
  </conditionalFormatting>
  <conditionalFormatting sqref="J115:J124">
    <cfRule type="expression" dxfId="20" priority="25" stopIfTrue="1">
      <formula>A115=1</formula>
    </cfRule>
    <cfRule type="expression" dxfId="19" priority="26" stopIfTrue="1">
      <formula>A115=2</formula>
    </cfRule>
    <cfRule type="expression" dxfId="18" priority="27" stopIfTrue="1">
      <formula>A115=3</formula>
    </cfRule>
  </conditionalFormatting>
  <conditionalFormatting sqref="K115:K124">
    <cfRule type="expression" dxfId="17" priority="31" stopIfTrue="1">
      <formula>A115=1</formula>
    </cfRule>
    <cfRule type="expression" dxfId="16" priority="32" stopIfTrue="1">
      <formula>A115=2</formula>
    </cfRule>
    <cfRule type="expression" dxfId="15" priority="33" stopIfTrue="1">
      <formula>A115=3</formula>
    </cfRule>
  </conditionalFormatting>
  <conditionalFormatting sqref="L115:L124">
    <cfRule type="expression" dxfId="14" priority="34" stopIfTrue="1">
      <formula>A115=1</formula>
    </cfRule>
    <cfRule type="expression" dxfId="13" priority="35" stopIfTrue="1">
      <formula>A115=2</formula>
    </cfRule>
    <cfRule type="expression" dxfId="12" priority="36" stopIfTrue="1">
      <formula>A115=3</formula>
    </cfRule>
  </conditionalFormatting>
  <conditionalFormatting sqref="M115:M124">
    <cfRule type="expression" dxfId="11" priority="37" stopIfTrue="1">
      <formula>A115=1</formula>
    </cfRule>
    <cfRule type="expression" dxfId="10" priority="38" stopIfTrue="1">
      <formula>A115=2</formula>
    </cfRule>
    <cfRule type="expression" dxfId="9" priority="39" stopIfTrue="1">
      <formula>A115=3</formula>
    </cfRule>
  </conditionalFormatting>
  <conditionalFormatting sqref="N115:N124">
    <cfRule type="expression" dxfId="8" priority="40" stopIfTrue="1">
      <formula>A115=1</formula>
    </cfRule>
    <cfRule type="expression" dxfId="7" priority="41" stopIfTrue="1">
      <formula>A115=2</formula>
    </cfRule>
    <cfRule type="expression" dxfId="6" priority="42" stopIfTrue="1">
      <formula>A115=3</formula>
    </cfRule>
  </conditionalFormatting>
  <conditionalFormatting sqref="O115:O124">
    <cfRule type="expression" dxfId="5" priority="43" stopIfTrue="1">
      <formula>A115=1</formula>
    </cfRule>
    <cfRule type="expression" dxfId="4" priority="44" stopIfTrue="1">
      <formula>A115=2</formula>
    </cfRule>
    <cfRule type="expression" dxfId="3" priority="45" stopIfTrue="1">
      <formula>A115=3</formula>
    </cfRule>
  </conditionalFormatting>
  <conditionalFormatting sqref="P115:P124">
    <cfRule type="expression" dxfId="2" priority="46" stopIfTrue="1">
      <formula>A115=1</formula>
    </cfRule>
    <cfRule type="expression" dxfId="1" priority="47" stopIfTrue="1">
      <formula>A115=2</formula>
    </cfRule>
    <cfRule type="expression" dxfId="0" priority="48" stopIfTrue="1">
      <formula>A115=3</formula>
    </cfRule>
  </conditionalFormatting>
  <printOptions horizontalCentered="1"/>
  <pageMargins left="0.9055118110236221" right="0.31496062992125984" top="0.59055118110236227" bottom="0.39370078740157483" header="0" footer="0"/>
  <pageSetup paperSize="9" scale="57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2026-04-01T05:18:42Z</cp:lastPrinted>
  <dcterms:created xsi:type="dcterms:W3CDTF">2026-04-01T05:06:40Z</dcterms:created>
  <dcterms:modified xsi:type="dcterms:W3CDTF">2026-04-24T07:57:05Z</dcterms:modified>
</cp:coreProperties>
</file>