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05" yWindow="-105" windowWidth="23250" windowHeight="12450"/>
  </bookViews>
  <sheets>
    <sheet name="Лист1" sheetId="6" r:id="rId1"/>
  </sheets>
  <definedNames>
    <definedName name="_xlnm.Print_Titles" localSheetId="0">Лист1!$11:$12</definedName>
    <definedName name="_xlnm.Print_Area" localSheetId="0">Лист1!$A$1:$J$75</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3" i="6"/>
  <c r="J16"/>
  <c r="J55" l="1"/>
  <c r="J65"/>
  <c r="J69"/>
  <c r="J59"/>
  <c r="J67" l="1"/>
  <c r="J72" s="1"/>
  <c r="J44" l="1"/>
  <c r="J43" s="1"/>
  <c r="J27"/>
  <c r="J19"/>
  <c r="J47" l="1"/>
  <c r="J15"/>
  <c r="J56" l="1"/>
  <c r="J58" l="1"/>
  <c r="J54"/>
  <c r="J22" l="1"/>
  <c r="J46" s="1"/>
  <c r="J45" s="1"/>
  <c r="J20"/>
  <c r="J18" l="1"/>
  <c r="J31"/>
  <c r="J25"/>
  <c r="J14"/>
  <c r="J71"/>
  <c r="J70" s="1"/>
  <c r="J34"/>
  <c r="J33" s="1"/>
  <c r="J24" l="1"/>
</calcChain>
</file>

<file path=xl/sharedStrings.xml><?xml version="1.0" encoding="utf-8"?>
<sst xmlns="http://schemas.openxmlformats.org/spreadsheetml/2006/main" count="91" uniqueCount="60">
  <si>
    <t>Усього</t>
  </si>
  <si>
    <t>Найменування трансферту / Найменування бюджету - надавача міжбюджетного трансферту</t>
  </si>
  <si>
    <t>І. Трансферти до загального фонду бюджету</t>
  </si>
  <si>
    <t>Освітня субвенція з державного бюджету місцевим бюджетам </t>
  </si>
  <si>
    <t>Субвенції з місцевих бюджетів іншим місцевим бюджетам</t>
  </si>
  <si>
    <t>ІІ. Трансферти до спеціального фонду бюджету</t>
  </si>
  <si>
    <t>х</t>
  </si>
  <si>
    <t>УСЬОГО за розділами І, ІІ , у тому числі:</t>
  </si>
  <si>
    <t>загальний фонд</t>
  </si>
  <si>
    <t>спеціальний фонд</t>
  </si>
  <si>
    <t>1. Показники міжбюджетних трансфертів з інших бюджетів</t>
  </si>
  <si>
    <t>2. Показники міжбюджетних трансфертів іншим бюджетам</t>
  </si>
  <si>
    <t>Код типової програмної класифікації видатків та кредитування місцевого бюджету</t>
  </si>
  <si>
    <t>Найменування трансферту/ Найменування бюджету - отримувача міжбюджетного трансферту</t>
  </si>
  <si>
    <t>грн.</t>
  </si>
  <si>
    <t>І. Трансферти із загального фонду бюджету</t>
  </si>
  <si>
    <t>9770</t>
  </si>
  <si>
    <t xml:space="preserve">ІІ. Трансферти із спеціального фонду бюджету </t>
  </si>
  <si>
    <t>УСЬОГО за розділами І,ІІ, у тому числі:</t>
  </si>
  <si>
    <t>3719770</t>
  </si>
  <si>
    <t>Код Класифікації доходу/                                                              Код бюджету</t>
  </si>
  <si>
    <t>Обласний бюджет Миколаївської області</t>
  </si>
  <si>
    <t>Інші субвенції з місцевого бюджету</t>
  </si>
  <si>
    <t>Обласний бюджет Миколаївської області, всього</t>
  </si>
  <si>
    <t>Державний бюджет</t>
  </si>
  <si>
    <t>Бюджет Мішково-Погорілівської сільської територіальної громади  (на утримання Спільної комунальної установи "Об"єднаний трудовий архів Воскресенської, Первомайської селищних рад та Галицинівської, Мішково-Погорілівської, Шевченківської  сільських рад" для  надання соціально-правової допомоги щодо підтвердження трудового стажу)</t>
  </si>
  <si>
    <t>Обласний бюджет Миколаївської області (інші субвенції з місцевого бюджету - субвенція з обласного бюджету місцевим бюджетам для надання одноразової матеріальної допомоги громадянам, які постраждали внаслідок Чорнобильської катастрофи (категорії І ), та дітям з інвалідністю, інвалідність яких пов'язана з Чорнобильською катастрофою)</t>
  </si>
  <si>
    <t>Обласний бюджет Миколаївської області (інші субвенції з місцевого бюджету - субвенція з обласного бюджету місцевим бюджетам для надання матеріальної допомоги сім’ям загиблих та померлих учасників бойових дій на території інших країн, особам з інвалідністю внаслідок війни на території інших країн)</t>
  </si>
  <si>
    <t>1451200000</t>
  </si>
  <si>
    <t>0119800</t>
  </si>
  <si>
    <t>9800</t>
  </si>
  <si>
    <t>Субвенція з місцевого бюджету державному бюджету на виконання програм соціально-економічного розвитку регіонів</t>
  </si>
  <si>
    <t>Додаткова дотація з державного бюджету місцевим бюджетам на здійснення повноважень органів місцевого самоврядування на деокупованих, тимчасово окупованих та інших територіях України, що зазнали негативного впливу у зв’язку з повномасштабною збройною агресією Російської Федерації</t>
  </si>
  <si>
    <t xml:space="preserve">Інші субвенції з місцевого бюджету </t>
  </si>
  <si>
    <t>Субвенція з місцевого бюджету за рахунок залишку коштів субвенції на надання державної підтримки особам з особливими освітніми потребами, що утворився на початок бюджетного періоду</t>
  </si>
  <si>
    <t>Додаток 5</t>
  </si>
  <si>
    <t>Субвенція з місцевого бюджету на забезпечення якісної, сучасної та доступної загальної середньої освіти `Нова українська школа` за рахунок відповідної субвенції з державного бюджету</t>
  </si>
  <si>
    <t>до рішення    Галицинівської сільської  ради</t>
  </si>
  <si>
    <t>Міжбюджетні трансферти на 2025 рік</t>
  </si>
  <si>
    <t>Субвенція з місцевого бюджету на здійснення переданих видатків у сфері освіти за рахунок коштів освітньої субвенції  (на оплату праці педагогічних працівників інклюзивно-ресурсних центрів Миколаївської області)</t>
  </si>
  <si>
    <t>Обласний бюджет Миколаївської області (інші субвенції з місцевого бюджету - субвенція з обласного бюджету місцевим бюджетам для  надання  матеріальної допомоги сім'ям загиблих та померлих осіб, які брали участь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сім'ям осіб, які загинули або померли внаслідок поранень, каліцтва, контузії чи інших ушкоджень здоров'я, одержаних під час участі у Революції Гідності, та сім’ям працівників структурних підрозділів Миколаївської обласної військової адміністрації, Миколаївської обласної ради, Комунального підприємства «Миколаївська обласна варта», які загинули 29 березня 2022 року внаслідок ракетного обстрілу адміністративної будівлі Миколаївської обласної ради за адресою: м. Миколаїв,                            вул. Адміральська, 22)</t>
  </si>
  <si>
    <t>Обласний бюджет Миколаївської області (інші субвенції з місцевого бюджету - субвенція з обласного бюджету місцевим  бюджетам  на  відшкодування витрат на поховання учасників бойових дій та осіб з інвалідністю внаслідок війни)</t>
  </si>
  <si>
    <t>Обласний бюджет Миколаївської області (інші субвенції з місцевого бюджету - субвенція з обласного бюджету  місцевим бюджетам на окремі заходи щодо соціального захисту осіб з інвалідністю  (грошова компенсація на бензин, ремонт і технічне обслуговування автомобілів та на транспортне обслуговування, встановлення телефонів особам з інвалідністю І та ІІ групи))</t>
  </si>
  <si>
    <t>Обласний бюджет Миколаївської області (інші субвенції з місцевого бюджету - субвенція з обласного бюджету місцевим  бюджетам   на пільгове медичне обслуговування громадян, які постраждали внаслідок Чорнобильської катастрофи)</t>
  </si>
  <si>
    <t>Обласний бюджет Миколаївської області  (інші субвенції з місцевого бюджету - субвенція з обласного бюджету місцевим бюджетам для надання щомісячної матеріальної допомоги дітям військовослужбовців Збройних Сил України та інших військових формувань, у тому числі добровольчих, які загинули, пропали безвісти або померли внаслідок поранення, контузії чи каліцтва, одержаних при виконанні службових обов’язків на тимчасово окупованій території АР Крим, м. Севастополя, під час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 дітям працівників структурних підрозділів Миколаївської обласної військової адміністрації, Миколаївської обласної ради, Комунального підприємства "Миколаївська обласна варта", які загинули 29 березня 2022 року внаслідок ракетного обстрілу адміністративної будівлі Миколаївської обласної ради за адресою: м. Миколаїв, вул. Адміральська, 22</t>
  </si>
  <si>
    <t>Бюджет Мішково-Погорілівської сільської територіальної громади  (на утримання Сектору містобудування та архітектури Мішково-Погорілівської сільської ради)</t>
  </si>
  <si>
    <t>(код бюджету)</t>
  </si>
  <si>
    <t>Субвенція з державного бюджету місцевим бюджетам на надання державної підтримки особам з особливими освітніми потребами</t>
  </si>
  <si>
    <t>Субвенція з державного бюджету місцевим бюджетам на здійснення доплат педагогічним працівникам закладів загальної середньої освіти</t>
  </si>
  <si>
    <t>Обласний бюджет Миколаївської області (субвенція обласному бюджету Миколаївської області на співфінансування  робіт по об’єкту: Капітальний ремонт Галицинівської ЗОШ І-ІІІ ступенів по вул. Миру, 23, в селі Галицинове, Вітовського району Миколаївської області )</t>
  </si>
  <si>
    <t>субвенція державному бюджету: для  підтримки ЗСУ, НГУ (згідно звернень військових частин)</t>
  </si>
  <si>
    <t xml:space="preserve">Код Програмної класифікації видатків та кредитування місцевого бюджету/ Код бюджету </t>
  </si>
  <si>
    <t>субвенція державному бюджету для Територіального управління  Державного бюро розслідувань, розташоване у  місті Миколаєві на поліпшення матеріально-технічної  бази</t>
  </si>
  <si>
    <t>субвенція державному бюджету для Управління Служби безпеки України в Миколаївській області на поліпшення матеріально-технічної  бази, оплату послуг (крім комунальних)</t>
  </si>
  <si>
    <t>субвенція державному бюджету для Миколаївської районної військової адміністрації на виконання повноважень (на зарплату з нарахуваннями)</t>
  </si>
  <si>
    <t xml:space="preserve">субвенція Управлінню Державної казначейської служби України у Вітовському районі Миколаївської області на поліпшення матеріально-технічної бази </t>
  </si>
  <si>
    <t>Сільський голова</t>
  </si>
  <si>
    <t>Іван НАЗАР</t>
  </si>
  <si>
    <t>Субвенція з державного бюджету місцевим бюджетам на забезпечення харчуванням учнів закладів загальної середньої освіти</t>
  </si>
  <si>
    <t>від   16 жовтня  2025 року   № 1</t>
  </si>
</sst>
</file>

<file path=xl/styles.xml><?xml version="1.0" encoding="utf-8"?>
<styleSheet xmlns="http://schemas.openxmlformats.org/spreadsheetml/2006/main">
  <fonts count="15">
    <font>
      <sz val="11"/>
      <color theme="1"/>
      <name val="Calibri"/>
      <family val="2"/>
      <charset val="204"/>
      <scheme val="minor"/>
    </font>
    <font>
      <sz val="14"/>
      <name val="Times New Roman"/>
      <family val="1"/>
      <charset val="204"/>
    </font>
    <font>
      <b/>
      <sz val="14"/>
      <name val="Times New Roman"/>
      <family val="1"/>
      <charset val="204"/>
    </font>
    <font>
      <i/>
      <sz val="14"/>
      <name val="Times New Roman"/>
      <family val="1"/>
      <charset val="204"/>
    </font>
    <font>
      <u/>
      <sz val="11"/>
      <color theme="10"/>
      <name val="Calibri"/>
      <family val="2"/>
      <charset val="204"/>
      <scheme val="minor"/>
    </font>
    <font>
      <sz val="14"/>
      <color theme="1"/>
      <name val="Times New Roman"/>
      <family val="1"/>
      <charset val="204"/>
    </font>
    <font>
      <sz val="11"/>
      <color theme="1"/>
      <name val="Times New Roman"/>
      <family val="1"/>
      <charset val="204"/>
    </font>
    <font>
      <b/>
      <sz val="14"/>
      <color theme="1"/>
      <name val="Times New Roman"/>
      <family val="1"/>
      <charset val="204"/>
    </font>
    <font>
      <i/>
      <sz val="14"/>
      <color theme="1"/>
      <name val="Times New Roman"/>
      <family val="1"/>
      <charset val="204"/>
    </font>
    <font>
      <i/>
      <sz val="11"/>
      <color theme="1"/>
      <name val="Calibri"/>
      <family val="2"/>
      <charset val="204"/>
      <scheme val="minor"/>
    </font>
    <font>
      <sz val="12"/>
      <color theme="1"/>
      <name val="Times New Roman"/>
      <family val="1"/>
      <charset val="204"/>
    </font>
    <font>
      <i/>
      <sz val="14"/>
      <color rgb="FFFF0000"/>
      <name val="Times New Roman"/>
      <family val="1"/>
      <charset val="204"/>
    </font>
    <font>
      <sz val="11"/>
      <color rgb="FF000000"/>
      <name val="Times New Roman"/>
      <family val="1"/>
      <charset val="204"/>
    </font>
    <font>
      <sz val="16"/>
      <color theme="1"/>
      <name val="Times New Roman"/>
      <family val="1"/>
      <charset val="204"/>
    </font>
    <font>
      <sz val="14"/>
      <color rgb="FF000000"/>
      <name val="Times New Roman"/>
      <family val="1"/>
      <charset val="204"/>
    </font>
  </fonts>
  <fills count="3">
    <fill>
      <patternFill patternType="none"/>
    </fill>
    <fill>
      <patternFill patternType="gray125"/>
    </fill>
    <fill>
      <patternFill patternType="solid">
        <fgColor theme="0"/>
        <bgColor indexed="64"/>
      </patternFill>
    </fill>
  </fills>
  <borders count="28">
    <border>
      <left/>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149">
    <xf numFmtId="0" fontId="0" fillId="0" borderId="0" xfId="0"/>
    <xf numFmtId="0" fontId="5" fillId="0" borderId="0" xfId="0" applyFont="1"/>
    <xf numFmtId="0" fontId="6" fillId="0" borderId="0" xfId="0" applyFont="1"/>
    <xf numFmtId="0" fontId="6" fillId="0" borderId="0" xfId="0" applyFont="1" applyAlignment="1">
      <alignment wrapText="1"/>
    </xf>
    <xf numFmtId="49" fontId="6" fillId="0" borderId="0" xfId="0" applyNumberFormat="1" applyFont="1"/>
    <xf numFmtId="3" fontId="6" fillId="0" borderId="0" xfId="0" applyNumberFormat="1" applyFont="1"/>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49" fontId="0" fillId="0" borderId="0" xfId="0" applyNumberFormat="1" applyAlignment="1">
      <alignment wrapText="1"/>
    </xf>
    <xf numFmtId="0" fontId="0" fillId="0" borderId="0" xfId="0" applyAlignment="1">
      <alignment wrapText="1"/>
    </xf>
    <xf numFmtId="49" fontId="5" fillId="0" borderId="0" xfId="0" applyNumberFormat="1" applyFont="1" applyAlignment="1">
      <alignment wrapText="1"/>
    </xf>
    <xf numFmtId="0" fontId="5" fillId="0" borderId="4" xfId="0" applyFont="1" applyBorder="1" applyAlignment="1">
      <alignment horizontal="center"/>
    </xf>
    <xf numFmtId="4" fontId="7" fillId="0" borderId="4" xfId="0" applyNumberFormat="1" applyFont="1" applyBorder="1" applyAlignment="1">
      <alignment vertical="center"/>
    </xf>
    <xf numFmtId="4" fontId="7" fillId="0" borderId="4" xfId="0" applyNumberFormat="1" applyFont="1" applyBorder="1"/>
    <xf numFmtId="4" fontId="5" fillId="0" borderId="4" xfId="0" applyNumberFormat="1" applyFont="1" applyBorder="1"/>
    <xf numFmtId="49" fontId="5" fillId="0" borderId="5" xfId="0" applyNumberFormat="1" applyFont="1" applyBorder="1"/>
    <xf numFmtId="49" fontId="5" fillId="0" borderId="3" xfId="0" applyNumberFormat="1" applyFont="1" applyBorder="1"/>
    <xf numFmtId="49" fontId="5" fillId="0" borderId="0" xfId="0" applyNumberFormat="1" applyFont="1"/>
    <xf numFmtId="3" fontId="5" fillId="0" borderId="0" xfId="0" applyNumberFormat="1" applyFont="1"/>
    <xf numFmtId="49" fontId="5" fillId="0" borderId="1" xfId="0" applyNumberFormat="1" applyFont="1" applyBorder="1"/>
    <xf numFmtId="3" fontId="5" fillId="0" borderId="2" xfId="0" applyNumberFormat="1" applyFont="1" applyBorder="1"/>
    <xf numFmtId="0" fontId="5" fillId="0" borderId="6" xfId="0" applyFont="1" applyBorder="1" applyAlignment="1">
      <alignment horizontal="center"/>
    </xf>
    <xf numFmtId="49" fontId="5" fillId="0" borderId="6" xfId="0" applyNumberFormat="1" applyFont="1" applyBorder="1" applyAlignment="1">
      <alignment wrapText="1"/>
    </xf>
    <xf numFmtId="0" fontId="8" fillId="0" borderId="3" xfId="0" applyFont="1" applyBorder="1" applyAlignment="1">
      <alignment vertical="center"/>
    </xf>
    <xf numFmtId="0" fontId="8" fillId="0" borderId="0" xfId="0" applyFont="1"/>
    <xf numFmtId="0" fontId="9" fillId="0" borderId="0" xfId="0" applyFont="1"/>
    <xf numFmtId="4" fontId="0" fillId="0" borderId="0" xfId="0" applyNumberFormat="1"/>
    <xf numFmtId="49" fontId="7" fillId="0" borderId="7" xfId="0" applyNumberFormat="1" applyFont="1" applyBorder="1" applyAlignment="1">
      <alignment wrapText="1"/>
    </xf>
    <xf numFmtId="0" fontId="8" fillId="0" borderId="3" xfId="0" applyFont="1" applyBorder="1"/>
    <xf numFmtId="0" fontId="10" fillId="0" borderId="5" xfId="0" applyFont="1" applyBorder="1" applyAlignment="1">
      <alignment horizontal="center" wrapText="1"/>
    </xf>
    <xf numFmtId="0" fontId="10" fillId="0" borderId="10" xfId="0" applyFont="1" applyBorder="1" applyAlignment="1">
      <alignment horizontal="center"/>
    </xf>
    <xf numFmtId="0" fontId="10" fillId="0" borderId="11" xfId="0" applyFont="1" applyBorder="1" applyAlignment="1">
      <alignment horizontal="center" wrapText="1"/>
    </xf>
    <xf numFmtId="0" fontId="10" fillId="0" borderId="5" xfId="1" applyFont="1" applyBorder="1" applyAlignment="1">
      <alignment horizontal="center" wrapText="1"/>
    </xf>
    <xf numFmtId="4" fontId="5" fillId="0" borderId="10" xfId="0" applyNumberFormat="1" applyFont="1" applyBorder="1"/>
    <xf numFmtId="4" fontId="1" fillId="2" borderId="4" xfId="0" applyNumberFormat="1" applyFont="1" applyFill="1" applyBorder="1" applyAlignment="1">
      <alignment vertical="center"/>
    </xf>
    <xf numFmtId="0" fontId="5" fillId="0" borderId="12" xfId="0" quotePrefix="1" applyFont="1" applyBorder="1" applyAlignment="1">
      <alignment horizontal="center"/>
    </xf>
    <xf numFmtId="0" fontId="11" fillId="0" borderId="3" xfId="0" applyFont="1" applyBorder="1" applyAlignment="1">
      <alignment vertical="center"/>
    </xf>
    <xf numFmtId="4" fontId="11" fillId="2" borderId="4" xfId="0" applyNumberFormat="1" applyFont="1" applyFill="1" applyBorder="1" applyAlignment="1">
      <alignment vertical="center"/>
    </xf>
    <xf numFmtId="0" fontId="2" fillId="0" borderId="3" xfId="0" applyFont="1" applyBorder="1"/>
    <xf numFmtId="4" fontId="2" fillId="0" borderId="4" xfId="0" applyNumberFormat="1" applyFont="1" applyBorder="1"/>
    <xf numFmtId="0" fontId="1" fillId="0" borderId="3" xfId="0" applyFont="1" applyBorder="1"/>
    <xf numFmtId="0" fontId="3" fillId="0" borderId="3" xfId="0" applyFont="1" applyBorder="1" applyAlignment="1">
      <alignment vertical="center"/>
    </xf>
    <xf numFmtId="4" fontId="1" fillId="0" borderId="4" xfId="0" applyNumberFormat="1" applyFont="1" applyBorder="1" applyAlignment="1">
      <alignment vertical="center"/>
    </xf>
    <xf numFmtId="4" fontId="3" fillId="0" borderId="4" xfId="0" applyNumberFormat="1" applyFont="1" applyBorder="1" applyAlignment="1">
      <alignment vertical="center"/>
    </xf>
    <xf numFmtId="49" fontId="5" fillId="0" borderId="7" xfId="0" applyNumberFormat="1" applyFont="1" applyBorder="1" applyAlignment="1">
      <alignment wrapText="1"/>
    </xf>
    <xf numFmtId="0" fontId="5" fillId="0" borderId="0" xfId="0" applyFont="1" applyAlignment="1">
      <alignment wrapText="1"/>
    </xf>
    <xf numFmtId="49" fontId="5" fillId="0" borderId="11" xfId="0" applyNumberFormat="1" applyFont="1" applyBorder="1" applyAlignment="1">
      <alignment wrapText="1"/>
    </xf>
    <xf numFmtId="0" fontId="5" fillId="0" borderId="8" xfId="0" applyFont="1" applyBorder="1" applyAlignment="1">
      <alignment horizontal="center"/>
    </xf>
    <xf numFmtId="0" fontId="7" fillId="0" borderId="3" xfId="0" applyFont="1" applyBorder="1" applyAlignment="1">
      <alignment horizontal="center"/>
    </xf>
    <xf numFmtId="0" fontId="5" fillId="0" borderId="9" xfId="0" applyFont="1" applyBorder="1"/>
    <xf numFmtId="0" fontId="6" fillId="0" borderId="9" xfId="0" applyFont="1" applyBorder="1"/>
    <xf numFmtId="0" fontId="5" fillId="0" borderId="8" xfId="0" applyFont="1" applyBorder="1"/>
    <xf numFmtId="4" fontId="3" fillId="2" borderId="4" xfId="0" applyNumberFormat="1" applyFont="1" applyFill="1" applyBorder="1" applyAlignment="1">
      <alignment vertical="center"/>
    </xf>
    <xf numFmtId="4" fontId="3" fillId="0" borderId="13" xfId="0" applyNumberFormat="1" applyFont="1" applyBorder="1" applyAlignment="1">
      <alignment vertical="center"/>
    </xf>
    <xf numFmtId="0" fontId="5" fillId="0" borderId="0" xfId="0" applyFont="1" applyAlignment="1">
      <alignment horizontal="center"/>
    </xf>
    <xf numFmtId="0" fontId="5" fillId="0" borderId="0" xfId="0" quotePrefix="1" applyFont="1" applyAlignment="1">
      <alignment horizontal="center"/>
    </xf>
    <xf numFmtId="0" fontId="5" fillId="0" borderId="12" xfId="0" applyFont="1" applyBorder="1"/>
    <xf numFmtId="0" fontId="6" fillId="0" borderId="0" xfId="0" applyFont="1" applyAlignment="1">
      <alignment horizontal="center"/>
    </xf>
    <xf numFmtId="0" fontId="12" fillId="0" borderId="0" xfId="0" applyFont="1" applyAlignment="1">
      <alignment horizontal="left" vertical="center"/>
    </xf>
    <xf numFmtId="0" fontId="12" fillId="0" borderId="0" xfId="0" applyFont="1" applyAlignment="1">
      <alignment vertical="center" wrapText="1"/>
    </xf>
    <xf numFmtId="0" fontId="0" fillId="0" borderId="0" xfId="0"/>
    <xf numFmtId="4" fontId="5" fillId="0" borderId="13" xfId="0" applyNumberFormat="1" applyFont="1" applyBorder="1" applyAlignment="1">
      <alignment horizontal="center" wrapText="1"/>
    </xf>
    <xf numFmtId="4" fontId="8" fillId="0" borderId="13" xfId="0" applyNumberFormat="1" applyFont="1" applyBorder="1" applyAlignment="1">
      <alignment horizontal="center" wrapText="1"/>
    </xf>
    <xf numFmtId="0" fontId="7" fillId="0" borderId="3" xfId="0" applyFont="1" applyBorder="1"/>
    <xf numFmtId="4" fontId="5" fillId="0" borderId="2" xfId="0" applyNumberFormat="1" applyFont="1" applyBorder="1"/>
    <xf numFmtId="0" fontId="0" fillId="0" borderId="0" xfId="0"/>
    <xf numFmtId="0" fontId="0" fillId="0" borderId="0" xfId="0"/>
    <xf numFmtId="4" fontId="5" fillId="0" borderId="27" xfId="0" applyNumberFormat="1" applyFont="1" applyBorder="1"/>
    <xf numFmtId="0" fontId="0" fillId="0" borderId="0" xfId="0"/>
    <xf numFmtId="0" fontId="8" fillId="0" borderId="0" xfId="0" applyFont="1" applyBorder="1"/>
    <xf numFmtId="0" fontId="5" fillId="0" borderId="0" xfId="0" applyFont="1" applyBorder="1"/>
    <xf numFmtId="0" fontId="13" fillId="0" borderId="0" xfId="0" applyFont="1" applyAlignment="1">
      <alignment horizontal="center"/>
    </xf>
    <xf numFmtId="0" fontId="14" fillId="0" borderId="0" xfId="0" applyFont="1" applyAlignment="1">
      <alignment horizontal="left" vertical="center"/>
    </xf>
    <xf numFmtId="0" fontId="14" fillId="0" borderId="0" xfId="0" applyFont="1" applyAlignment="1">
      <alignment horizontal="left" vertical="center" wrapText="1"/>
    </xf>
    <xf numFmtId="0" fontId="5" fillId="0" borderId="0" xfId="0" applyFont="1" applyAlignment="1">
      <alignment horizontal="left"/>
    </xf>
    <xf numFmtId="0" fontId="1" fillId="0" borderId="14" xfId="0" applyFont="1" applyBorder="1" applyAlignment="1">
      <alignment horizontal="left" wrapText="1"/>
    </xf>
    <xf numFmtId="0" fontId="1" fillId="0" borderId="15" xfId="0" applyFont="1" applyBorder="1" applyAlignment="1">
      <alignment horizontal="left" wrapText="1"/>
    </xf>
    <xf numFmtId="0" fontId="1" fillId="0" borderId="16" xfId="0" applyFont="1" applyBorder="1" applyAlignment="1">
      <alignment horizontal="left" wrapText="1"/>
    </xf>
    <xf numFmtId="0" fontId="7" fillId="0" borderId="14" xfId="0" applyFont="1" applyBorder="1" applyAlignment="1">
      <alignment wrapText="1"/>
    </xf>
    <xf numFmtId="0" fontId="7" fillId="0" borderId="15" xfId="0" applyFont="1" applyBorder="1" applyAlignment="1">
      <alignment wrapText="1"/>
    </xf>
    <xf numFmtId="0" fontId="7" fillId="0" borderId="16" xfId="0" applyFont="1" applyBorder="1" applyAlignment="1">
      <alignment wrapText="1"/>
    </xf>
    <xf numFmtId="0" fontId="10" fillId="0" borderId="17" xfId="0" applyFont="1" applyBorder="1" applyAlignment="1">
      <alignment horizontal="center" wrapText="1"/>
    </xf>
    <xf numFmtId="0" fontId="10" fillId="0" borderId="18" xfId="0" applyFont="1" applyBorder="1" applyAlignment="1">
      <alignment horizontal="center" wrapText="1"/>
    </xf>
    <xf numFmtId="0" fontId="10" fillId="0" borderId="19" xfId="0" applyFont="1" applyBorder="1" applyAlignment="1">
      <alignment horizontal="center" wrapText="1"/>
    </xf>
    <xf numFmtId="0" fontId="5" fillId="0" borderId="20" xfId="0" applyFont="1" applyBorder="1" applyAlignment="1">
      <alignment horizontal="center" wrapText="1"/>
    </xf>
    <xf numFmtId="0" fontId="5" fillId="0" borderId="15" xfId="0" applyFont="1" applyBorder="1" applyAlignment="1">
      <alignment horizontal="center" wrapText="1"/>
    </xf>
    <xf numFmtId="0" fontId="5" fillId="0" borderId="13" xfId="0" applyFont="1" applyBorder="1" applyAlignment="1">
      <alignment horizontal="center" wrapText="1"/>
    </xf>
    <xf numFmtId="0" fontId="5" fillId="0" borderId="14" xfId="0" applyFont="1" applyBorder="1" applyAlignment="1">
      <alignment horizontal="center"/>
    </xf>
    <xf numFmtId="0" fontId="5" fillId="0" borderId="15" xfId="0" applyFont="1" applyBorder="1" applyAlignment="1">
      <alignment horizontal="center"/>
    </xf>
    <xf numFmtId="0" fontId="5" fillId="0" borderId="16" xfId="0" applyFont="1" applyBorder="1" applyAlignment="1">
      <alignment horizontal="center"/>
    </xf>
    <xf numFmtId="0" fontId="8" fillId="0" borderId="14" xfId="0" applyFont="1" applyBorder="1"/>
    <xf numFmtId="0" fontId="8" fillId="0" borderId="15" xfId="0" applyFont="1" applyBorder="1"/>
    <xf numFmtId="0" fontId="8" fillId="0" borderId="16" xfId="0" applyFont="1" applyBorder="1"/>
    <xf numFmtId="0" fontId="7" fillId="0" borderId="14" xfId="0" applyFont="1" applyBorder="1"/>
    <xf numFmtId="0" fontId="7" fillId="0" borderId="15" xfId="0" applyFont="1" applyBorder="1"/>
    <xf numFmtId="0" fontId="7" fillId="0" borderId="16" xfId="0" applyFont="1" applyBorder="1"/>
    <xf numFmtId="0" fontId="9" fillId="0" borderId="15" xfId="0" applyFont="1" applyBorder="1"/>
    <xf numFmtId="0" fontId="9" fillId="0" borderId="16" xfId="0" applyFont="1" applyBorder="1"/>
    <xf numFmtId="0" fontId="2" fillId="0" borderId="14" xfId="0" applyFont="1" applyBorder="1"/>
    <xf numFmtId="0" fontId="2" fillId="0" borderId="15" xfId="0" applyFont="1" applyBorder="1"/>
    <xf numFmtId="0" fontId="2" fillId="0" borderId="16" xfId="0" applyFont="1" applyBorder="1"/>
    <xf numFmtId="0" fontId="1" fillId="0" borderId="14" xfId="0" applyFont="1" applyBorder="1" applyAlignment="1">
      <alignment wrapText="1"/>
    </xf>
    <xf numFmtId="0" fontId="1" fillId="0" borderId="15" xfId="0" applyFont="1" applyBorder="1" applyAlignment="1">
      <alignment wrapText="1"/>
    </xf>
    <xf numFmtId="0" fontId="1" fillId="0" borderId="16" xfId="0" applyFont="1" applyBorder="1" applyAlignment="1">
      <alignment wrapText="1"/>
    </xf>
    <xf numFmtId="0" fontId="11" fillId="0" borderId="14" xfId="0" applyFont="1" applyBorder="1" applyAlignment="1">
      <alignment vertical="center" wrapText="1"/>
    </xf>
    <xf numFmtId="0" fontId="11" fillId="0" borderId="15" xfId="0" applyFont="1" applyBorder="1"/>
    <xf numFmtId="0" fontId="11" fillId="0" borderId="16" xfId="0" applyFont="1" applyBorder="1"/>
    <xf numFmtId="0" fontId="5" fillId="0" borderId="14" xfId="0" applyFont="1" applyBorder="1" applyAlignment="1">
      <alignment wrapText="1"/>
    </xf>
    <xf numFmtId="0" fontId="5" fillId="0" borderId="15" xfId="0" applyFont="1" applyBorder="1" applyAlignment="1">
      <alignment wrapText="1"/>
    </xf>
    <xf numFmtId="0" fontId="5" fillId="0" borderId="16" xfId="0" applyFont="1" applyBorder="1" applyAlignment="1">
      <alignment wrapText="1"/>
    </xf>
    <xf numFmtId="49" fontId="7" fillId="0" borderId="14" xfId="0" applyNumberFormat="1" applyFont="1" applyBorder="1" applyAlignment="1">
      <alignment wrapText="1"/>
    </xf>
    <xf numFmtId="49" fontId="7" fillId="0" borderId="15" xfId="0" applyNumberFormat="1" applyFont="1" applyBorder="1" applyAlignment="1">
      <alignment wrapText="1"/>
    </xf>
    <xf numFmtId="49" fontId="7" fillId="0" borderId="16" xfId="0" applyNumberFormat="1" applyFont="1" applyBorder="1" applyAlignment="1">
      <alignment wrapText="1"/>
    </xf>
    <xf numFmtId="0" fontId="5" fillId="0" borderId="21" xfId="0" applyFont="1" applyBorder="1" applyAlignment="1">
      <alignment horizontal="center"/>
    </xf>
    <xf numFmtId="0" fontId="5" fillId="0" borderId="22" xfId="0" applyFont="1" applyBorder="1" applyAlignment="1">
      <alignment horizontal="center"/>
    </xf>
    <xf numFmtId="0" fontId="5" fillId="0" borderId="23" xfId="0" applyFont="1" applyBorder="1" applyAlignment="1">
      <alignment horizontal="center"/>
    </xf>
    <xf numFmtId="0" fontId="5" fillId="0" borderId="0" xfId="0" applyFont="1" applyAlignment="1">
      <alignment wrapText="1"/>
    </xf>
    <xf numFmtId="0" fontId="8" fillId="0" borderId="0" xfId="0" applyFont="1" applyBorder="1"/>
    <xf numFmtId="0" fontId="5" fillId="0" borderId="0" xfId="0" applyFont="1" applyBorder="1"/>
    <xf numFmtId="0" fontId="10" fillId="0" borderId="24" xfId="0" applyFont="1" applyBorder="1" applyAlignment="1">
      <alignment horizontal="center" wrapText="1"/>
    </xf>
    <xf numFmtId="0" fontId="10" fillId="0" borderId="25" xfId="0" applyFont="1" applyBorder="1" applyAlignment="1">
      <alignment horizontal="center" wrapText="1"/>
    </xf>
    <xf numFmtId="0" fontId="10" fillId="0" borderId="26" xfId="0" applyFont="1" applyBorder="1" applyAlignment="1">
      <alignment horizontal="center" wrapText="1"/>
    </xf>
    <xf numFmtId="0" fontId="8" fillId="0" borderId="14" xfId="0" applyFont="1" applyBorder="1" applyAlignment="1">
      <alignment vertical="center" wrapText="1"/>
    </xf>
    <xf numFmtId="0" fontId="8" fillId="0" borderId="7" xfId="0" applyFont="1" applyBorder="1" applyAlignment="1">
      <alignment vertical="center" wrapText="1"/>
    </xf>
    <xf numFmtId="0" fontId="0" fillId="0" borderId="7" xfId="0" applyBorder="1" applyAlignment="1">
      <alignment vertical="center" wrapText="1"/>
    </xf>
    <xf numFmtId="0" fontId="5" fillId="0" borderId="8" xfId="0" applyFont="1" applyBorder="1" applyAlignment="1">
      <alignment horizontal="center"/>
    </xf>
    <xf numFmtId="0" fontId="5" fillId="0" borderId="0" xfId="0" applyFont="1" applyAlignment="1">
      <alignment horizontal="center"/>
    </xf>
    <xf numFmtId="0" fontId="5" fillId="0" borderId="9" xfId="0" applyFont="1" applyBorder="1" applyAlignment="1">
      <alignment horizontal="center"/>
    </xf>
    <xf numFmtId="0" fontId="5" fillId="0" borderId="6" xfId="0" applyFont="1" applyBorder="1" applyAlignment="1">
      <alignment wrapText="1"/>
    </xf>
    <xf numFmtId="49" fontId="5" fillId="0" borderId="8" xfId="0" applyNumberFormat="1" applyFont="1" applyBorder="1" applyAlignment="1">
      <alignment horizontal="center"/>
    </xf>
    <xf numFmtId="0" fontId="8" fillId="0" borderId="7" xfId="0" applyFont="1" applyBorder="1" applyAlignment="1">
      <alignment wrapText="1"/>
    </xf>
    <xf numFmtId="0" fontId="0" fillId="0" borderId="7" xfId="0" applyBorder="1" applyAlignment="1">
      <alignment wrapText="1"/>
    </xf>
    <xf numFmtId="0" fontId="3" fillId="0" borderId="14" xfId="0" applyFont="1" applyBorder="1" applyAlignment="1">
      <alignment vertical="center" wrapText="1"/>
    </xf>
    <xf numFmtId="0" fontId="3" fillId="0" borderId="15" xfId="0" applyFont="1" applyBorder="1"/>
    <xf numFmtId="0" fontId="3" fillId="0" borderId="16" xfId="0" applyFont="1" applyBorder="1"/>
    <xf numFmtId="0" fontId="3" fillId="0" borderId="14" xfId="0" applyFont="1" applyBorder="1" applyAlignment="1">
      <alignment horizontal="left" wrapText="1"/>
    </xf>
    <xf numFmtId="0" fontId="3" fillId="0" borderId="15" xfId="0" applyFont="1" applyBorder="1" applyAlignment="1">
      <alignment horizontal="left" wrapText="1"/>
    </xf>
    <xf numFmtId="0" fontId="3" fillId="0" borderId="16" xfId="0" applyFont="1" applyBorder="1" applyAlignment="1">
      <alignment horizontal="left" wrapText="1"/>
    </xf>
    <xf numFmtId="49" fontId="5" fillId="0" borderId="21" xfId="0" applyNumberFormat="1" applyFont="1" applyBorder="1" applyAlignment="1">
      <alignment wrapText="1"/>
    </xf>
    <xf numFmtId="49" fontId="5" fillId="0" borderId="22" xfId="0" applyNumberFormat="1" applyFont="1" applyBorder="1" applyAlignment="1">
      <alignment wrapText="1"/>
    </xf>
    <xf numFmtId="49" fontId="5" fillId="0" borderId="23" xfId="0" applyNumberFormat="1" applyFont="1" applyBorder="1" applyAlignment="1">
      <alignment wrapText="1"/>
    </xf>
    <xf numFmtId="49" fontId="0" fillId="0" borderId="0" xfId="0" applyNumberFormat="1" applyAlignment="1">
      <alignment wrapText="1"/>
    </xf>
    <xf numFmtId="49" fontId="5" fillId="0" borderId="0" xfId="0" applyNumberFormat="1" applyFont="1" applyAlignment="1">
      <alignment wrapText="1"/>
    </xf>
    <xf numFmtId="49" fontId="5" fillId="0" borderId="0" xfId="0" applyNumberFormat="1" applyFont="1" applyAlignment="1">
      <alignment horizontal="center" wrapText="1"/>
    </xf>
    <xf numFmtId="49" fontId="5" fillId="0" borderId="7" xfId="0" applyNumberFormat="1" applyFont="1" applyBorder="1" applyAlignment="1">
      <alignment wrapText="1"/>
    </xf>
    <xf numFmtId="49" fontId="5" fillId="0" borderId="11" xfId="0" applyNumberFormat="1" applyFont="1" applyBorder="1" applyAlignment="1">
      <alignment wrapText="1"/>
    </xf>
    <xf numFmtId="0" fontId="0" fillId="0" borderId="0" xfId="0"/>
    <xf numFmtId="0" fontId="0" fillId="0" borderId="0" xfId="0" applyAlignment="1">
      <alignment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U121"/>
  <sheetViews>
    <sheetView tabSelected="1" view="pageBreakPreview" topLeftCell="A63" zoomScaleSheetLayoutView="100" workbookViewId="0">
      <selection activeCell="G6" sqref="G6"/>
    </sheetView>
  </sheetViews>
  <sheetFormatPr defaultRowHeight="15"/>
  <cols>
    <col min="1" max="1" width="19.5703125" customWidth="1"/>
    <col min="2" max="2" width="11.85546875" customWidth="1"/>
    <col min="3" max="3" width="15.42578125" customWidth="1"/>
    <col min="9" max="9" width="10.7109375" customWidth="1"/>
    <col min="10" max="10" width="20.42578125" customWidth="1"/>
    <col min="12" max="12" width="10" bestFit="1" customWidth="1"/>
    <col min="13" max="13" width="12.28515625" bestFit="1" customWidth="1"/>
    <col min="15" max="15" width="25.7109375" customWidth="1"/>
    <col min="16" max="16" width="12.42578125" bestFit="1" customWidth="1"/>
  </cols>
  <sheetData>
    <row r="2" spans="1:13" ht="18.75">
      <c r="A2" s="1"/>
      <c r="B2" s="1"/>
      <c r="C2" s="1"/>
      <c r="D2" s="1"/>
      <c r="E2" s="1"/>
      <c r="F2" s="1"/>
      <c r="G2" s="1"/>
      <c r="H2" s="1"/>
      <c r="I2" s="1"/>
      <c r="J2" s="1"/>
      <c r="K2" s="1"/>
    </row>
    <row r="3" spans="1:13" ht="18.75">
      <c r="A3" s="1"/>
      <c r="B3" s="1"/>
      <c r="C3" s="1"/>
      <c r="D3" s="1"/>
      <c r="E3" s="1"/>
      <c r="F3" s="59"/>
      <c r="G3" s="73" t="s">
        <v>35</v>
      </c>
      <c r="H3" s="73"/>
      <c r="I3" s="73"/>
      <c r="J3" s="73"/>
      <c r="K3" s="1"/>
    </row>
    <row r="4" spans="1:13" ht="36.75" customHeight="1">
      <c r="A4" s="1"/>
      <c r="B4" s="1"/>
      <c r="C4" s="1"/>
      <c r="D4" s="1"/>
      <c r="E4" s="1"/>
      <c r="F4" s="60"/>
      <c r="G4" s="74" t="s">
        <v>37</v>
      </c>
      <c r="H4" s="74"/>
      <c r="I4" s="74"/>
      <c r="J4" s="74"/>
      <c r="K4" s="1"/>
    </row>
    <row r="5" spans="1:13" ht="18.75">
      <c r="A5" s="1"/>
      <c r="B5" s="1"/>
      <c r="C5" s="1"/>
      <c r="D5" s="1"/>
      <c r="E5" s="1"/>
      <c r="F5" s="2"/>
      <c r="G5" s="75" t="s">
        <v>59</v>
      </c>
      <c r="H5" s="75"/>
      <c r="I5" s="75"/>
      <c r="J5" s="75"/>
      <c r="K5" s="1"/>
    </row>
    <row r="6" spans="1:13" ht="18.75">
      <c r="A6" s="1"/>
      <c r="B6" s="1"/>
      <c r="C6" s="1"/>
      <c r="D6" s="1"/>
      <c r="E6" s="1"/>
      <c r="F6" s="1"/>
      <c r="G6" s="1"/>
      <c r="H6" s="1"/>
      <c r="I6" s="1"/>
      <c r="J6" s="1"/>
      <c r="K6" s="1"/>
    </row>
    <row r="7" spans="1:13" ht="20.25">
      <c r="A7" s="72" t="s">
        <v>38</v>
      </c>
      <c r="B7" s="72"/>
      <c r="C7" s="72"/>
      <c r="D7" s="72"/>
      <c r="E7" s="72"/>
      <c r="F7" s="72"/>
      <c r="G7" s="72"/>
      <c r="H7" s="72"/>
      <c r="I7" s="72"/>
      <c r="J7" s="72"/>
      <c r="K7" s="1"/>
    </row>
    <row r="8" spans="1:13" ht="18.75">
      <c r="A8" s="1"/>
      <c r="B8" s="1"/>
      <c r="C8" s="56"/>
      <c r="D8" s="57"/>
      <c r="E8" s="36" t="s">
        <v>28</v>
      </c>
      <c r="F8" s="57"/>
      <c r="G8" s="1"/>
      <c r="H8" s="1"/>
      <c r="I8" s="1"/>
      <c r="J8" s="1"/>
      <c r="K8" s="1"/>
    </row>
    <row r="9" spans="1:13" ht="18.75">
      <c r="A9" s="1"/>
      <c r="B9" s="1"/>
      <c r="C9" s="55"/>
      <c r="D9" s="2"/>
      <c r="E9" s="58" t="s">
        <v>46</v>
      </c>
      <c r="F9" s="2"/>
      <c r="G9" s="1"/>
      <c r="H9" s="1"/>
      <c r="I9" s="1"/>
      <c r="J9" s="1"/>
      <c r="K9" s="1"/>
    </row>
    <row r="10" spans="1:13" ht="27" customHeight="1" thickBot="1">
      <c r="A10" s="1"/>
      <c r="B10" s="1" t="s">
        <v>10</v>
      </c>
      <c r="C10" s="1"/>
      <c r="D10" s="1"/>
      <c r="E10" s="1"/>
      <c r="F10" s="1"/>
      <c r="G10" s="1"/>
      <c r="H10" s="1"/>
      <c r="I10" s="1"/>
      <c r="J10" s="1" t="s">
        <v>14</v>
      </c>
      <c r="K10" s="1"/>
    </row>
    <row r="11" spans="1:13" ht="74.25" customHeight="1">
      <c r="A11" s="30" t="s">
        <v>20</v>
      </c>
      <c r="B11" s="82" t="s">
        <v>1</v>
      </c>
      <c r="C11" s="83"/>
      <c r="D11" s="83"/>
      <c r="E11" s="83"/>
      <c r="F11" s="83"/>
      <c r="G11" s="83"/>
      <c r="H11" s="83"/>
      <c r="I11" s="84"/>
      <c r="J11" s="31" t="s">
        <v>0</v>
      </c>
      <c r="K11" s="1"/>
    </row>
    <row r="12" spans="1:13" ht="18.75">
      <c r="A12" s="8">
        <v>1</v>
      </c>
      <c r="B12" s="88">
        <v>2</v>
      </c>
      <c r="C12" s="89"/>
      <c r="D12" s="89"/>
      <c r="E12" s="89"/>
      <c r="F12" s="89"/>
      <c r="G12" s="89"/>
      <c r="H12" s="89"/>
      <c r="I12" s="90"/>
      <c r="J12" s="12">
        <v>3</v>
      </c>
      <c r="K12" s="1"/>
    </row>
    <row r="13" spans="1:13" ht="18.75">
      <c r="A13" s="85" t="s">
        <v>2</v>
      </c>
      <c r="B13" s="86"/>
      <c r="C13" s="86"/>
      <c r="D13" s="86"/>
      <c r="E13" s="86"/>
      <c r="F13" s="86"/>
      <c r="G13" s="86"/>
      <c r="H13" s="86"/>
      <c r="I13" s="86"/>
      <c r="J13" s="87"/>
      <c r="K13" s="1"/>
    </row>
    <row r="14" spans="1:13" ht="99.75" customHeight="1">
      <c r="A14" s="64">
        <v>41021400</v>
      </c>
      <c r="B14" s="79" t="s">
        <v>32</v>
      </c>
      <c r="C14" s="80"/>
      <c r="D14" s="80"/>
      <c r="E14" s="80"/>
      <c r="F14" s="80"/>
      <c r="G14" s="80"/>
      <c r="H14" s="80"/>
      <c r="I14" s="81"/>
      <c r="J14" s="13">
        <f>J15</f>
        <v>112224100</v>
      </c>
      <c r="K14" s="1"/>
      <c r="M14" s="27"/>
    </row>
    <row r="15" spans="1:13" ht="18.75">
      <c r="A15" s="29">
        <v>9900000000</v>
      </c>
      <c r="B15" s="91" t="s">
        <v>24</v>
      </c>
      <c r="C15" s="92"/>
      <c r="D15" s="92"/>
      <c r="E15" s="92"/>
      <c r="F15" s="92"/>
      <c r="G15" s="92"/>
      <c r="H15" s="92"/>
      <c r="I15" s="93"/>
      <c r="J15" s="35">
        <f>109298400+2925700</f>
        <v>112224100</v>
      </c>
      <c r="K15" s="1"/>
    </row>
    <row r="16" spans="1:13" s="69" customFormat="1" ht="57" customHeight="1">
      <c r="A16" s="64">
        <v>41031100</v>
      </c>
      <c r="B16" s="79" t="s">
        <v>58</v>
      </c>
      <c r="C16" s="80"/>
      <c r="D16" s="80"/>
      <c r="E16" s="80"/>
      <c r="F16" s="80"/>
      <c r="G16" s="80"/>
      <c r="H16" s="80"/>
      <c r="I16" s="81"/>
      <c r="J16" s="13">
        <f>J17</f>
        <v>940400</v>
      </c>
      <c r="K16" s="1"/>
      <c r="M16" s="27"/>
    </row>
    <row r="17" spans="1:13" s="69" customFormat="1" ht="18.75">
      <c r="A17" s="29">
        <v>9900000000</v>
      </c>
      <c r="B17" s="91" t="s">
        <v>24</v>
      </c>
      <c r="C17" s="97"/>
      <c r="D17" s="97"/>
      <c r="E17" s="97"/>
      <c r="F17" s="97"/>
      <c r="G17" s="97"/>
      <c r="H17" s="97"/>
      <c r="I17" s="98"/>
      <c r="J17" s="35">
        <v>940400</v>
      </c>
      <c r="K17" s="1"/>
    </row>
    <row r="18" spans="1:13" ht="18.75">
      <c r="A18" s="64">
        <v>41033900</v>
      </c>
      <c r="B18" s="94" t="s">
        <v>3</v>
      </c>
      <c r="C18" s="95"/>
      <c r="D18" s="95"/>
      <c r="E18" s="95"/>
      <c r="F18" s="95"/>
      <c r="G18" s="95"/>
      <c r="H18" s="95"/>
      <c r="I18" s="96"/>
      <c r="J18" s="13">
        <f>J19</f>
        <v>26767700</v>
      </c>
      <c r="K18" s="1"/>
      <c r="M18" s="27"/>
    </row>
    <row r="19" spans="1:13" ht="18.75">
      <c r="A19" s="29">
        <v>9900000000</v>
      </c>
      <c r="B19" s="91" t="s">
        <v>24</v>
      </c>
      <c r="C19" s="97"/>
      <c r="D19" s="97"/>
      <c r="E19" s="97"/>
      <c r="F19" s="97"/>
      <c r="G19" s="97"/>
      <c r="H19" s="97"/>
      <c r="I19" s="98"/>
      <c r="J19" s="35">
        <f>17858600+8909100</f>
        <v>26767700</v>
      </c>
      <c r="K19" s="1"/>
    </row>
    <row r="20" spans="1:13" ht="46.5" customHeight="1">
      <c r="A20" s="64">
        <v>41035400</v>
      </c>
      <c r="B20" s="79" t="s">
        <v>47</v>
      </c>
      <c r="C20" s="80"/>
      <c r="D20" s="80"/>
      <c r="E20" s="80"/>
      <c r="F20" s="80"/>
      <c r="G20" s="80"/>
      <c r="H20" s="80"/>
      <c r="I20" s="81"/>
      <c r="J20" s="13">
        <f>J21</f>
        <v>127500</v>
      </c>
      <c r="K20" s="1"/>
      <c r="M20" s="27"/>
    </row>
    <row r="21" spans="1:13" ht="18.75">
      <c r="A21" s="29">
        <v>9900000000</v>
      </c>
      <c r="B21" s="91" t="s">
        <v>24</v>
      </c>
      <c r="C21" s="92"/>
      <c r="D21" s="92"/>
      <c r="E21" s="92"/>
      <c r="F21" s="92"/>
      <c r="G21" s="92"/>
      <c r="H21" s="92"/>
      <c r="I21" s="93"/>
      <c r="J21" s="35">
        <v>127500</v>
      </c>
      <c r="K21" s="1"/>
    </row>
    <row r="22" spans="1:13" ht="56.25" customHeight="1">
      <c r="A22" s="64">
        <v>41036300</v>
      </c>
      <c r="B22" s="79" t="s">
        <v>48</v>
      </c>
      <c r="C22" s="80"/>
      <c r="D22" s="80"/>
      <c r="E22" s="80"/>
      <c r="F22" s="80"/>
      <c r="G22" s="80"/>
      <c r="H22" s="80"/>
      <c r="I22" s="81"/>
      <c r="J22" s="13">
        <f>J23</f>
        <v>4611300</v>
      </c>
      <c r="K22" s="1"/>
      <c r="M22" s="27"/>
    </row>
    <row r="23" spans="1:13" ht="18.75">
      <c r="A23" s="29">
        <v>9900000000</v>
      </c>
      <c r="B23" s="91" t="s">
        <v>24</v>
      </c>
      <c r="C23" s="92"/>
      <c r="D23" s="92"/>
      <c r="E23" s="92"/>
      <c r="F23" s="92"/>
      <c r="G23" s="92"/>
      <c r="H23" s="92"/>
      <c r="I23" s="93"/>
      <c r="J23" s="35">
        <f>1063900+264000+1539200+1744200</f>
        <v>4611300</v>
      </c>
      <c r="K23" s="1"/>
    </row>
    <row r="24" spans="1:13" ht="18.75">
      <c r="A24" s="39">
        <v>41050000</v>
      </c>
      <c r="B24" s="99" t="s">
        <v>4</v>
      </c>
      <c r="C24" s="100"/>
      <c r="D24" s="100"/>
      <c r="E24" s="100"/>
      <c r="F24" s="100"/>
      <c r="G24" s="100"/>
      <c r="H24" s="100"/>
      <c r="I24" s="101"/>
      <c r="J24" s="40">
        <f>J25+J28+J31+J33</f>
        <v>2281489</v>
      </c>
      <c r="K24" s="1"/>
    </row>
    <row r="25" spans="1:13" ht="81.75" customHeight="1">
      <c r="A25" s="41">
        <v>41051000</v>
      </c>
      <c r="B25" s="102" t="s">
        <v>39</v>
      </c>
      <c r="C25" s="103"/>
      <c r="D25" s="103"/>
      <c r="E25" s="103"/>
      <c r="F25" s="103"/>
      <c r="G25" s="103"/>
      <c r="H25" s="103"/>
      <c r="I25" s="104"/>
      <c r="J25" s="35">
        <f>J27</f>
        <v>2144718</v>
      </c>
      <c r="K25" s="1"/>
    </row>
    <row r="26" spans="1:13" s="26" customFormat="1" ht="18.75" hidden="1">
      <c r="A26" s="37">
        <v>1410000000</v>
      </c>
      <c r="B26" s="105" t="s">
        <v>21</v>
      </c>
      <c r="C26" s="106"/>
      <c r="D26" s="106"/>
      <c r="E26" s="106"/>
      <c r="F26" s="106"/>
      <c r="G26" s="106"/>
      <c r="H26" s="106"/>
      <c r="I26" s="107"/>
      <c r="J26" s="38">
        <v>0</v>
      </c>
      <c r="K26" s="25"/>
    </row>
    <row r="27" spans="1:13" s="26" customFormat="1" ht="18.75" customHeight="1">
      <c r="A27" s="42">
        <v>1410000000</v>
      </c>
      <c r="B27" s="136" t="s">
        <v>21</v>
      </c>
      <c r="C27" s="137"/>
      <c r="D27" s="137"/>
      <c r="E27" s="137"/>
      <c r="F27" s="137"/>
      <c r="G27" s="137"/>
      <c r="H27" s="137"/>
      <c r="I27" s="138"/>
      <c r="J27" s="53">
        <f>1430996+713722</f>
        <v>2144718</v>
      </c>
      <c r="K27" s="25"/>
    </row>
    <row r="28" spans="1:13" ht="60" hidden="1" customHeight="1">
      <c r="A28" s="41">
        <v>41051400</v>
      </c>
      <c r="B28" s="102" t="s">
        <v>36</v>
      </c>
      <c r="C28" s="103"/>
      <c r="D28" s="103"/>
      <c r="E28" s="103"/>
      <c r="F28" s="103"/>
      <c r="G28" s="103"/>
      <c r="H28" s="103"/>
      <c r="I28" s="104"/>
      <c r="J28" s="35"/>
      <c r="K28" s="1"/>
    </row>
    <row r="29" spans="1:13" s="26" customFormat="1" ht="19.5" hidden="1" customHeight="1">
      <c r="A29" s="42">
        <v>1410000000</v>
      </c>
      <c r="B29" s="133" t="s">
        <v>21</v>
      </c>
      <c r="C29" s="134"/>
      <c r="D29" s="134"/>
      <c r="E29" s="134"/>
      <c r="F29" s="134"/>
      <c r="G29" s="134"/>
      <c r="H29" s="134"/>
      <c r="I29" s="135"/>
      <c r="J29" s="53">
        <v>0</v>
      </c>
      <c r="K29" s="25"/>
    </row>
    <row r="30" spans="1:13" s="26" customFormat="1" ht="19.5" hidden="1" customHeight="1">
      <c r="A30" s="42">
        <v>1410000000</v>
      </c>
      <c r="B30" s="136" t="s">
        <v>21</v>
      </c>
      <c r="C30" s="137"/>
      <c r="D30" s="137"/>
      <c r="E30" s="137"/>
      <c r="F30" s="137"/>
      <c r="G30" s="137"/>
      <c r="H30" s="137"/>
      <c r="I30" s="138"/>
      <c r="J30" s="53"/>
      <c r="K30" s="25"/>
    </row>
    <row r="31" spans="1:13" ht="61.5" hidden="1" customHeight="1">
      <c r="A31" s="41">
        <v>41051700</v>
      </c>
      <c r="B31" s="102" t="s">
        <v>34</v>
      </c>
      <c r="C31" s="103"/>
      <c r="D31" s="103"/>
      <c r="E31" s="103"/>
      <c r="F31" s="103"/>
      <c r="G31" s="103"/>
      <c r="H31" s="103"/>
      <c r="I31" s="104"/>
      <c r="J31" s="35">
        <f>J32</f>
        <v>0</v>
      </c>
      <c r="K31" s="1"/>
    </row>
    <row r="32" spans="1:13" s="26" customFormat="1" ht="20.25" hidden="1" customHeight="1">
      <c r="A32" s="42">
        <v>1410000000</v>
      </c>
      <c r="B32" s="136" t="s">
        <v>21</v>
      </c>
      <c r="C32" s="137"/>
      <c r="D32" s="137"/>
      <c r="E32" s="137"/>
      <c r="F32" s="137"/>
      <c r="G32" s="137"/>
      <c r="H32" s="137"/>
      <c r="I32" s="138"/>
      <c r="J32" s="53"/>
      <c r="K32" s="25"/>
    </row>
    <row r="33" spans="1:21" ht="28.5" customHeight="1">
      <c r="A33" s="41">
        <v>41053900</v>
      </c>
      <c r="B33" s="102" t="s">
        <v>22</v>
      </c>
      <c r="C33" s="103"/>
      <c r="D33" s="103"/>
      <c r="E33" s="103"/>
      <c r="F33" s="103"/>
      <c r="G33" s="103"/>
      <c r="H33" s="103"/>
      <c r="I33" s="104"/>
      <c r="J33" s="43">
        <f>J34</f>
        <v>136771</v>
      </c>
      <c r="K33" s="1"/>
    </row>
    <row r="34" spans="1:21" ht="33" customHeight="1">
      <c r="A34" s="42">
        <v>1410000000</v>
      </c>
      <c r="B34" s="76" t="s">
        <v>23</v>
      </c>
      <c r="C34" s="77"/>
      <c r="D34" s="77"/>
      <c r="E34" s="77"/>
      <c r="F34" s="77"/>
      <c r="G34" s="77"/>
      <c r="H34" s="77"/>
      <c r="I34" s="78"/>
      <c r="J34" s="43">
        <f>SUM(J35:J41)</f>
        <v>136771</v>
      </c>
      <c r="K34" s="1"/>
    </row>
    <row r="35" spans="1:21" ht="118.5" customHeight="1">
      <c r="A35" s="42">
        <v>1410000000</v>
      </c>
      <c r="B35" s="133" t="s">
        <v>26</v>
      </c>
      <c r="C35" s="134"/>
      <c r="D35" s="134"/>
      <c r="E35" s="134"/>
      <c r="F35" s="134"/>
      <c r="G35" s="134"/>
      <c r="H35" s="134"/>
      <c r="I35" s="135"/>
      <c r="J35" s="44">
        <v>7018</v>
      </c>
      <c r="K35" s="1"/>
      <c r="M35" s="27"/>
      <c r="O35" s="27"/>
    </row>
    <row r="36" spans="1:21" ht="107.25" customHeight="1">
      <c r="A36" s="42">
        <v>1410000000</v>
      </c>
      <c r="B36" s="133" t="s">
        <v>27</v>
      </c>
      <c r="C36" s="134"/>
      <c r="D36" s="134"/>
      <c r="E36" s="134"/>
      <c r="F36" s="134"/>
      <c r="G36" s="134"/>
      <c r="H36" s="134"/>
      <c r="I36" s="135"/>
      <c r="J36" s="44">
        <v>3509</v>
      </c>
      <c r="K36" s="1"/>
    </row>
    <row r="37" spans="1:21" ht="273.75" customHeight="1">
      <c r="A37" s="42">
        <v>1410000000</v>
      </c>
      <c r="B37" s="133" t="s">
        <v>40</v>
      </c>
      <c r="C37" s="134"/>
      <c r="D37" s="134"/>
      <c r="E37" s="134"/>
      <c r="F37" s="134"/>
      <c r="G37" s="134"/>
      <c r="H37" s="134"/>
      <c r="I37" s="135"/>
      <c r="J37" s="44">
        <v>5000</v>
      </c>
      <c r="K37" s="1"/>
    </row>
    <row r="38" spans="1:21" ht="354" customHeight="1">
      <c r="A38" s="42">
        <v>1410000000</v>
      </c>
      <c r="B38" s="133" t="s">
        <v>44</v>
      </c>
      <c r="C38" s="134"/>
      <c r="D38" s="134"/>
      <c r="E38" s="134"/>
      <c r="F38" s="134"/>
      <c r="G38" s="134"/>
      <c r="H38" s="134"/>
      <c r="I38" s="135"/>
      <c r="J38" s="54">
        <v>108000</v>
      </c>
      <c r="K38" s="1"/>
    </row>
    <row r="39" spans="1:21" ht="69" customHeight="1">
      <c r="A39" s="42">
        <v>1410000000</v>
      </c>
      <c r="B39" s="133" t="s">
        <v>41</v>
      </c>
      <c r="C39" s="134"/>
      <c r="D39" s="134"/>
      <c r="E39" s="134"/>
      <c r="F39" s="134"/>
      <c r="G39" s="134"/>
      <c r="H39" s="134"/>
      <c r="I39" s="135"/>
      <c r="J39" s="44">
        <v>9444</v>
      </c>
      <c r="K39" s="1"/>
    </row>
    <row r="40" spans="1:21" ht="122.25" customHeight="1">
      <c r="A40" s="42">
        <v>1410000000</v>
      </c>
      <c r="B40" s="133" t="s">
        <v>42</v>
      </c>
      <c r="C40" s="134"/>
      <c r="D40" s="134"/>
      <c r="E40" s="134"/>
      <c r="F40" s="134"/>
      <c r="G40" s="134"/>
      <c r="H40" s="134"/>
      <c r="I40" s="135"/>
      <c r="J40" s="44">
        <v>3800</v>
      </c>
      <c r="K40" s="1"/>
    </row>
    <row r="41" spans="1:21" ht="77.25" hidden="1" customHeight="1">
      <c r="A41" s="42">
        <v>1410000000</v>
      </c>
      <c r="B41" s="133" t="s">
        <v>43</v>
      </c>
      <c r="C41" s="134"/>
      <c r="D41" s="134"/>
      <c r="E41" s="134"/>
      <c r="F41" s="134"/>
      <c r="G41" s="134"/>
      <c r="H41" s="134"/>
      <c r="I41" s="135"/>
      <c r="J41" s="44">
        <v>0</v>
      </c>
      <c r="K41" s="1"/>
    </row>
    <row r="42" spans="1:21" ht="18.75">
      <c r="A42" s="85" t="s">
        <v>5</v>
      </c>
      <c r="B42" s="86"/>
      <c r="C42" s="86"/>
      <c r="D42" s="86"/>
      <c r="E42" s="86"/>
      <c r="F42" s="86"/>
      <c r="G42" s="86"/>
      <c r="H42" s="86"/>
      <c r="I42" s="86"/>
      <c r="J42" s="87"/>
      <c r="K42" s="1"/>
      <c r="M42" s="70"/>
      <c r="N42" s="118"/>
      <c r="O42" s="118"/>
      <c r="P42" s="118"/>
      <c r="Q42" s="118"/>
      <c r="R42" s="118"/>
      <c r="S42" s="118"/>
      <c r="T42" s="118"/>
      <c r="U42" s="118"/>
    </row>
    <row r="43" spans="1:21" s="61" customFormat="1" ht="18.75">
      <c r="A43" s="29">
        <v>9900000000</v>
      </c>
      <c r="B43" s="91" t="s">
        <v>24</v>
      </c>
      <c r="C43" s="92"/>
      <c r="D43" s="92"/>
      <c r="E43" s="92"/>
      <c r="F43" s="92"/>
      <c r="G43" s="92"/>
      <c r="H43" s="92"/>
      <c r="I43" s="93"/>
      <c r="J43" s="63">
        <f>J44</f>
        <v>374000</v>
      </c>
      <c r="K43" s="1"/>
      <c r="M43" s="70"/>
      <c r="N43" s="70"/>
      <c r="O43" s="70"/>
      <c r="P43" s="70"/>
      <c r="Q43" s="70"/>
      <c r="R43" s="70"/>
      <c r="S43" s="70"/>
      <c r="T43" s="70"/>
      <c r="U43" s="70"/>
    </row>
    <row r="44" spans="1:21" s="61" customFormat="1" ht="18.75">
      <c r="A44" s="64">
        <v>41033900</v>
      </c>
      <c r="B44" s="94" t="s">
        <v>3</v>
      </c>
      <c r="C44" s="95"/>
      <c r="D44" s="95"/>
      <c r="E44" s="95"/>
      <c r="F44" s="95"/>
      <c r="G44" s="95"/>
      <c r="H44" s="95"/>
      <c r="I44" s="96"/>
      <c r="J44" s="62">
        <f>374000</f>
        <v>374000</v>
      </c>
      <c r="K44" s="1"/>
      <c r="M44" s="71"/>
      <c r="N44" s="119"/>
      <c r="O44" s="119"/>
      <c r="P44" s="119"/>
      <c r="Q44" s="119"/>
      <c r="R44" s="119"/>
      <c r="S44" s="119"/>
      <c r="T44" s="119"/>
      <c r="U44" s="119"/>
    </row>
    <row r="45" spans="1:21" ht="18.75">
      <c r="A45" s="8" t="s">
        <v>6</v>
      </c>
      <c r="B45" s="108" t="s">
        <v>7</v>
      </c>
      <c r="C45" s="109"/>
      <c r="D45" s="109"/>
      <c r="E45" s="109"/>
      <c r="F45" s="109"/>
      <c r="G45" s="109"/>
      <c r="H45" s="109"/>
      <c r="I45" s="110"/>
      <c r="J45" s="15">
        <f>J46+J47</f>
        <v>147326489</v>
      </c>
      <c r="K45" s="1"/>
    </row>
    <row r="46" spans="1:21" ht="18.75">
      <c r="A46" s="8" t="s">
        <v>6</v>
      </c>
      <c r="B46" s="108" t="s">
        <v>8</v>
      </c>
      <c r="C46" s="109"/>
      <c r="D46" s="109"/>
      <c r="E46" s="109"/>
      <c r="F46" s="109"/>
      <c r="G46" s="109"/>
      <c r="H46" s="109"/>
      <c r="I46" s="110"/>
      <c r="J46" s="15">
        <f>J14+J18+J20+J22+J24+J16</f>
        <v>146952489</v>
      </c>
      <c r="K46" s="1"/>
    </row>
    <row r="47" spans="1:21" ht="19.5" thickBot="1">
      <c r="A47" s="6" t="s">
        <v>6</v>
      </c>
      <c r="B47" s="129" t="s">
        <v>9</v>
      </c>
      <c r="C47" s="129"/>
      <c r="D47" s="129"/>
      <c r="E47" s="129"/>
      <c r="F47" s="129"/>
      <c r="G47" s="129"/>
      <c r="H47" s="129"/>
      <c r="I47" s="129"/>
      <c r="J47" s="65">
        <f>J44</f>
        <v>374000</v>
      </c>
      <c r="K47" s="1"/>
    </row>
    <row r="48" spans="1:21" ht="18.75">
      <c r="A48" s="48"/>
      <c r="B48" s="46"/>
      <c r="C48" s="46"/>
      <c r="D48" s="46"/>
      <c r="E48" s="46"/>
      <c r="F48" s="46"/>
      <c r="G48" s="46"/>
      <c r="H48" s="46"/>
      <c r="I48" s="46"/>
      <c r="J48" s="50"/>
    </row>
    <row r="49" spans="1:10" ht="18.75">
      <c r="A49" s="48"/>
      <c r="B49" s="3"/>
      <c r="C49" s="3"/>
      <c r="D49" s="3"/>
      <c r="E49" s="3"/>
      <c r="F49" s="3"/>
      <c r="G49" s="3"/>
      <c r="H49" s="3"/>
      <c r="I49" s="3"/>
      <c r="J49" s="51"/>
    </row>
    <row r="50" spans="1:10" ht="28.15" customHeight="1" thickBot="1">
      <c r="A50" s="52"/>
      <c r="B50" s="117" t="s">
        <v>11</v>
      </c>
      <c r="C50" s="117"/>
      <c r="D50" s="117"/>
      <c r="E50" s="117"/>
      <c r="F50" s="117"/>
      <c r="G50" s="117"/>
      <c r="H50" s="117"/>
      <c r="I50" s="117"/>
      <c r="J50" s="50" t="s">
        <v>14</v>
      </c>
    </row>
    <row r="51" spans="1:10" ht="157.5">
      <c r="A51" s="33" t="s">
        <v>51</v>
      </c>
      <c r="B51" s="32" t="s">
        <v>12</v>
      </c>
      <c r="C51" s="120" t="s">
        <v>13</v>
      </c>
      <c r="D51" s="121"/>
      <c r="E51" s="121"/>
      <c r="F51" s="121"/>
      <c r="G51" s="121"/>
      <c r="H51" s="121"/>
      <c r="I51" s="122"/>
      <c r="J51" s="31" t="s">
        <v>0</v>
      </c>
    </row>
    <row r="52" spans="1:10" ht="19.5" thickBot="1">
      <c r="A52" s="6">
        <v>1</v>
      </c>
      <c r="B52" s="22">
        <v>2</v>
      </c>
      <c r="C52" s="114">
        <v>3</v>
      </c>
      <c r="D52" s="115"/>
      <c r="E52" s="115"/>
      <c r="F52" s="115"/>
      <c r="G52" s="115"/>
      <c r="H52" s="115"/>
      <c r="I52" s="116"/>
      <c r="J52" s="7">
        <v>4</v>
      </c>
    </row>
    <row r="53" spans="1:10" ht="21" customHeight="1">
      <c r="A53" s="126" t="s">
        <v>15</v>
      </c>
      <c r="B53" s="127"/>
      <c r="C53" s="127"/>
      <c r="D53" s="127"/>
      <c r="E53" s="127"/>
      <c r="F53" s="127"/>
      <c r="G53" s="127"/>
      <c r="H53" s="127"/>
      <c r="I53" s="127"/>
      <c r="J53" s="128"/>
    </row>
    <row r="54" spans="1:10" ht="33" customHeight="1">
      <c r="A54" s="49" t="s">
        <v>19</v>
      </c>
      <c r="B54" s="28" t="s">
        <v>16</v>
      </c>
      <c r="C54" s="111" t="s">
        <v>33</v>
      </c>
      <c r="D54" s="112"/>
      <c r="E54" s="112"/>
      <c r="F54" s="112"/>
      <c r="G54" s="112"/>
      <c r="H54" s="112"/>
      <c r="I54" s="113"/>
      <c r="J54" s="14">
        <f>SUM(J55:J57)</f>
        <v>733775</v>
      </c>
    </row>
    <row r="55" spans="1:10" ht="108" customHeight="1">
      <c r="A55" s="24">
        <v>1454200000</v>
      </c>
      <c r="B55" s="123" t="s">
        <v>25</v>
      </c>
      <c r="C55" s="92"/>
      <c r="D55" s="92"/>
      <c r="E55" s="92"/>
      <c r="F55" s="92"/>
      <c r="G55" s="92"/>
      <c r="H55" s="92"/>
      <c r="I55" s="93"/>
      <c r="J55" s="15">
        <f>202545+1700</f>
        <v>204245</v>
      </c>
    </row>
    <row r="56" spans="1:10" ht="74.25" customHeight="1">
      <c r="A56" s="24">
        <v>1454200000</v>
      </c>
      <c r="B56" s="123" t="s">
        <v>45</v>
      </c>
      <c r="C56" s="92"/>
      <c r="D56" s="92"/>
      <c r="E56" s="92"/>
      <c r="F56" s="92"/>
      <c r="G56" s="92"/>
      <c r="H56" s="92"/>
      <c r="I56" s="93"/>
      <c r="J56" s="15">
        <f>128668+33893</f>
        <v>162561</v>
      </c>
    </row>
    <row r="57" spans="1:10" ht="96" customHeight="1">
      <c r="A57" s="24">
        <v>1410000000</v>
      </c>
      <c r="B57" s="123" t="s">
        <v>49</v>
      </c>
      <c r="C57" s="92"/>
      <c r="D57" s="92"/>
      <c r="E57" s="92"/>
      <c r="F57" s="92"/>
      <c r="G57" s="92"/>
      <c r="H57" s="92"/>
      <c r="I57" s="93"/>
      <c r="J57" s="15">
        <v>366969</v>
      </c>
    </row>
    <row r="58" spans="1:10" ht="63.75" customHeight="1">
      <c r="A58" s="49" t="s">
        <v>29</v>
      </c>
      <c r="B58" s="28" t="s">
        <v>30</v>
      </c>
      <c r="C58" s="111" t="s">
        <v>31</v>
      </c>
      <c r="D58" s="112"/>
      <c r="E58" s="112"/>
      <c r="F58" s="112"/>
      <c r="G58" s="112"/>
      <c r="H58" s="112"/>
      <c r="I58" s="113"/>
      <c r="J58" s="14">
        <f>SUM(J59:J63)</f>
        <v>33565000</v>
      </c>
    </row>
    <row r="59" spans="1:10" ht="39.75" customHeight="1">
      <c r="A59" s="29">
        <v>9900000000</v>
      </c>
      <c r="B59" s="131" t="s">
        <v>50</v>
      </c>
      <c r="C59" s="132"/>
      <c r="D59" s="132"/>
      <c r="E59" s="132"/>
      <c r="F59" s="132"/>
      <c r="G59" s="132"/>
      <c r="H59" s="132"/>
      <c r="I59" s="132"/>
      <c r="J59" s="15">
        <f>16000000+2000000+2500000+1500000+500000+3000000+52000+5795000</f>
        <v>31347000</v>
      </c>
    </row>
    <row r="60" spans="1:10" ht="66.75" customHeight="1">
      <c r="A60" s="29">
        <v>9900000000</v>
      </c>
      <c r="B60" s="124" t="s">
        <v>54</v>
      </c>
      <c r="C60" s="125"/>
      <c r="D60" s="125"/>
      <c r="E60" s="125"/>
      <c r="F60" s="125"/>
      <c r="G60" s="125"/>
      <c r="H60" s="125"/>
      <c r="I60" s="125"/>
      <c r="J60" s="15">
        <v>500000</v>
      </c>
    </row>
    <row r="61" spans="1:10" ht="66" customHeight="1">
      <c r="A61" s="29">
        <v>9900000000</v>
      </c>
      <c r="B61" s="124" t="s">
        <v>52</v>
      </c>
      <c r="C61" s="125"/>
      <c r="D61" s="125"/>
      <c r="E61" s="125"/>
      <c r="F61" s="125"/>
      <c r="G61" s="125"/>
      <c r="H61" s="125"/>
      <c r="I61" s="125"/>
      <c r="J61" s="15">
        <v>1000000</v>
      </c>
    </row>
    <row r="62" spans="1:10" ht="60" customHeight="1">
      <c r="A62" s="29">
        <v>9900000000</v>
      </c>
      <c r="B62" s="124" t="s">
        <v>53</v>
      </c>
      <c r="C62" s="125"/>
      <c r="D62" s="125"/>
      <c r="E62" s="125"/>
      <c r="F62" s="125"/>
      <c r="G62" s="125"/>
      <c r="H62" s="125"/>
      <c r="I62" s="125"/>
      <c r="J62" s="15">
        <v>700000</v>
      </c>
    </row>
    <row r="63" spans="1:10" ht="76.5" customHeight="1">
      <c r="A63" s="29">
        <v>9900000000</v>
      </c>
      <c r="B63" s="124" t="s">
        <v>55</v>
      </c>
      <c r="C63" s="125"/>
      <c r="D63" s="125"/>
      <c r="E63" s="125"/>
      <c r="F63" s="125"/>
      <c r="G63" s="125"/>
      <c r="H63" s="125"/>
      <c r="I63" s="125"/>
      <c r="J63" s="15">
        <v>18000</v>
      </c>
    </row>
    <row r="64" spans="1:10" ht="18.75">
      <c r="A64" s="130" t="s">
        <v>17</v>
      </c>
      <c r="B64" s="127"/>
      <c r="C64" s="127"/>
      <c r="D64" s="127"/>
      <c r="E64" s="127"/>
      <c r="F64" s="127"/>
      <c r="G64" s="127"/>
      <c r="H64" s="127"/>
      <c r="I64" s="127"/>
      <c r="J64" s="128"/>
    </row>
    <row r="65" spans="1:10" s="67" customFormat="1" ht="33" customHeight="1">
      <c r="A65" s="49" t="s">
        <v>19</v>
      </c>
      <c r="B65" s="28" t="s">
        <v>16</v>
      </c>
      <c r="C65" s="111" t="s">
        <v>33</v>
      </c>
      <c r="D65" s="112"/>
      <c r="E65" s="112"/>
      <c r="F65" s="112"/>
      <c r="G65" s="112"/>
      <c r="H65" s="112"/>
      <c r="I65" s="113"/>
      <c r="J65" s="14">
        <f>J66</f>
        <v>8000</v>
      </c>
    </row>
    <row r="66" spans="1:10" s="67" customFormat="1" ht="109.5" customHeight="1">
      <c r="A66" s="24">
        <v>1454200000</v>
      </c>
      <c r="B66" s="123" t="s">
        <v>25</v>
      </c>
      <c r="C66" s="92"/>
      <c r="D66" s="92"/>
      <c r="E66" s="92"/>
      <c r="F66" s="92"/>
      <c r="G66" s="92"/>
      <c r="H66" s="92"/>
      <c r="I66" s="93"/>
      <c r="J66" s="15">
        <v>8000</v>
      </c>
    </row>
    <row r="67" spans="1:10" ht="63.75" customHeight="1">
      <c r="A67" s="49" t="s">
        <v>29</v>
      </c>
      <c r="B67" s="28" t="s">
        <v>30</v>
      </c>
      <c r="C67" s="111" t="s">
        <v>31</v>
      </c>
      <c r="D67" s="112"/>
      <c r="E67" s="112"/>
      <c r="F67" s="112"/>
      <c r="G67" s="112"/>
      <c r="H67" s="112"/>
      <c r="I67" s="113"/>
      <c r="J67" s="14">
        <f>J68+J69</f>
        <v>7999000</v>
      </c>
    </row>
    <row r="68" spans="1:10" ht="76.5" customHeight="1">
      <c r="A68" s="29">
        <v>9900000000</v>
      </c>
      <c r="B68" s="124" t="s">
        <v>55</v>
      </c>
      <c r="C68" s="125"/>
      <c r="D68" s="125"/>
      <c r="E68" s="125"/>
      <c r="F68" s="125"/>
      <c r="G68" s="125"/>
      <c r="H68" s="125"/>
      <c r="I68" s="125"/>
      <c r="J68" s="15">
        <v>46000</v>
      </c>
    </row>
    <row r="69" spans="1:10" s="66" customFormat="1" ht="54" customHeight="1" thickBot="1">
      <c r="A69" s="29">
        <v>9900000000</v>
      </c>
      <c r="B69" s="131" t="s">
        <v>50</v>
      </c>
      <c r="C69" s="132"/>
      <c r="D69" s="132"/>
      <c r="E69" s="132"/>
      <c r="F69" s="132"/>
      <c r="G69" s="132"/>
      <c r="H69" s="132"/>
      <c r="I69" s="132"/>
      <c r="J69" s="68">
        <f>48000+7905000</f>
        <v>7953000</v>
      </c>
    </row>
    <row r="70" spans="1:10" ht="18.75">
      <c r="A70" s="16" t="s">
        <v>6</v>
      </c>
      <c r="B70" s="47" t="s">
        <v>6</v>
      </c>
      <c r="C70" s="146" t="s">
        <v>18</v>
      </c>
      <c r="D70" s="146"/>
      <c r="E70" s="146"/>
      <c r="F70" s="146"/>
      <c r="G70" s="146"/>
      <c r="H70" s="146"/>
      <c r="I70" s="146"/>
      <c r="J70" s="34">
        <f>J71+J72</f>
        <v>42305775</v>
      </c>
    </row>
    <row r="71" spans="1:10" ht="18.75">
      <c r="A71" s="17" t="s">
        <v>6</v>
      </c>
      <c r="B71" s="45" t="s">
        <v>6</v>
      </c>
      <c r="C71" s="145" t="s">
        <v>8</v>
      </c>
      <c r="D71" s="145"/>
      <c r="E71" s="145"/>
      <c r="F71" s="145"/>
      <c r="G71" s="145"/>
      <c r="H71" s="145"/>
      <c r="I71" s="145"/>
      <c r="J71" s="15">
        <f>J54+J58</f>
        <v>34298775</v>
      </c>
    </row>
    <row r="72" spans="1:10" ht="19.5" thickBot="1">
      <c r="A72" s="20" t="s">
        <v>6</v>
      </c>
      <c r="B72" s="23" t="s">
        <v>6</v>
      </c>
      <c r="C72" s="139" t="s">
        <v>9</v>
      </c>
      <c r="D72" s="140"/>
      <c r="E72" s="140"/>
      <c r="F72" s="140"/>
      <c r="G72" s="140"/>
      <c r="H72" s="140"/>
      <c r="I72" s="141"/>
      <c r="J72" s="21">
        <f>J67+J65</f>
        <v>8007000</v>
      </c>
    </row>
    <row r="73" spans="1:10" ht="18.75">
      <c r="A73" s="18"/>
      <c r="B73" s="11"/>
      <c r="C73" s="143"/>
      <c r="D73" s="143"/>
      <c r="E73" s="143"/>
      <c r="F73" s="143"/>
      <c r="G73" s="143"/>
      <c r="H73" s="143"/>
      <c r="I73" s="143"/>
      <c r="J73" s="19"/>
    </row>
    <row r="74" spans="1:10" ht="18.75">
      <c r="A74" s="18"/>
      <c r="B74" s="11"/>
      <c r="C74" s="143"/>
      <c r="D74" s="143"/>
      <c r="E74" s="143"/>
      <c r="F74" s="143"/>
      <c r="G74" s="143"/>
      <c r="H74" s="143"/>
      <c r="I74" s="143"/>
      <c r="J74" s="19"/>
    </row>
    <row r="75" spans="1:10" ht="18.75">
      <c r="A75" s="1" t="s">
        <v>56</v>
      </c>
      <c r="B75" s="11"/>
      <c r="C75" s="11"/>
      <c r="D75" s="11"/>
      <c r="E75" s="11"/>
      <c r="F75" s="11"/>
      <c r="G75" s="11"/>
      <c r="H75" s="144" t="s">
        <v>57</v>
      </c>
      <c r="I75" s="144"/>
      <c r="J75" s="144"/>
    </row>
    <row r="76" spans="1:10" ht="18.75">
      <c r="A76" s="18"/>
      <c r="B76" s="11"/>
      <c r="C76" s="143"/>
      <c r="D76" s="143"/>
      <c r="E76" s="143"/>
      <c r="F76" s="143"/>
      <c r="G76" s="143"/>
      <c r="H76" s="143"/>
      <c r="I76" s="143"/>
      <c r="J76" s="19"/>
    </row>
    <row r="77" spans="1:10">
      <c r="A77" s="4"/>
      <c r="B77" s="9"/>
      <c r="C77" s="142"/>
      <c r="D77" s="142"/>
      <c r="E77" s="142"/>
      <c r="F77" s="142"/>
      <c r="G77" s="142"/>
      <c r="H77" s="142"/>
      <c r="I77" s="142"/>
      <c r="J77" s="5"/>
    </row>
    <row r="78" spans="1:10">
      <c r="A78" s="4"/>
      <c r="B78" s="9"/>
      <c r="C78" s="142"/>
      <c r="D78" s="142"/>
      <c r="E78" s="142"/>
      <c r="F78" s="142"/>
      <c r="G78" s="142"/>
      <c r="H78" s="142"/>
      <c r="I78" s="142"/>
      <c r="J78" s="5"/>
    </row>
    <row r="79" spans="1:10">
      <c r="A79" s="4"/>
      <c r="B79" s="9"/>
      <c r="C79" s="142"/>
      <c r="D79" s="142"/>
      <c r="E79" s="142"/>
      <c r="F79" s="142"/>
      <c r="G79" s="142"/>
      <c r="H79" s="142"/>
      <c r="I79" s="142"/>
      <c r="J79" s="5"/>
    </row>
    <row r="80" spans="1:10">
      <c r="A80" s="4"/>
      <c r="B80" s="9"/>
      <c r="C80" s="142"/>
      <c r="D80" s="142"/>
      <c r="E80" s="142"/>
      <c r="F80" s="142"/>
      <c r="G80" s="142"/>
      <c r="H80" s="142"/>
      <c r="I80" s="142"/>
      <c r="J80" s="4"/>
    </row>
    <row r="81" spans="1:10">
      <c r="A81" s="4"/>
      <c r="B81" s="9"/>
      <c r="C81" s="142"/>
      <c r="D81" s="142"/>
      <c r="E81" s="142"/>
      <c r="F81" s="142"/>
      <c r="G81" s="142"/>
      <c r="H81" s="142"/>
      <c r="I81" s="142"/>
      <c r="J81" s="4"/>
    </row>
    <row r="82" spans="1:10">
      <c r="A82" s="4"/>
      <c r="B82" s="9"/>
      <c r="C82" s="142"/>
      <c r="D82" s="142"/>
      <c r="E82" s="142"/>
      <c r="F82" s="142"/>
      <c r="G82" s="142"/>
      <c r="H82" s="142"/>
      <c r="I82" s="142"/>
      <c r="J82" s="4"/>
    </row>
    <row r="83" spans="1:10">
      <c r="A83" s="4"/>
      <c r="B83" s="9"/>
      <c r="C83" s="142"/>
      <c r="D83" s="142"/>
      <c r="E83" s="142"/>
      <c r="F83" s="142"/>
      <c r="G83" s="142"/>
      <c r="H83" s="142"/>
      <c r="I83" s="142"/>
      <c r="J83" s="4"/>
    </row>
    <row r="84" spans="1:10">
      <c r="A84" s="4"/>
      <c r="B84" s="9"/>
      <c r="C84" s="142"/>
      <c r="D84" s="142"/>
      <c r="E84" s="142"/>
      <c r="F84" s="142"/>
      <c r="G84" s="142"/>
      <c r="H84" s="142"/>
      <c r="I84" s="142"/>
      <c r="J84" s="4"/>
    </row>
    <row r="85" spans="1:10">
      <c r="A85" s="4"/>
      <c r="B85" s="9"/>
      <c r="C85" s="142"/>
      <c r="D85" s="142"/>
      <c r="E85" s="142"/>
      <c r="F85" s="142"/>
      <c r="G85" s="142"/>
      <c r="H85" s="142"/>
      <c r="I85" s="142"/>
      <c r="J85" s="4"/>
    </row>
    <row r="86" spans="1:10">
      <c r="A86" s="4"/>
      <c r="B86" s="9"/>
      <c r="C86" s="142"/>
      <c r="D86" s="142"/>
      <c r="E86" s="142"/>
      <c r="F86" s="142"/>
      <c r="G86" s="142"/>
      <c r="H86" s="142"/>
      <c r="I86" s="142"/>
      <c r="J86" s="4"/>
    </row>
    <row r="87" spans="1:10">
      <c r="A87" s="4"/>
      <c r="B87" s="9"/>
      <c r="C87" s="142"/>
      <c r="D87" s="142"/>
      <c r="E87" s="142"/>
      <c r="F87" s="142"/>
      <c r="G87" s="142"/>
      <c r="H87" s="142"/>
      <c r="I87" s="142"/>
      <c r="J87" s="4"/>
    </row>
    <row r="88" spans="1:10">
      <c r="A88" s="4"/>
      <c r="B88" s="9"/>
      <c r="C88" s="142"/>
      <c r="D88" s="142"/>
      <c r="E88" s="142"/>
      <c r="F88" s="142"/>
      <c r="G88" s="142"/>
      <c r="H88" s="142"/>
      <c r="I88" s="142"/>
      <c r="J88" s="4"/>
    </row>
    <row r="89" spans="1:10">
      <c r="A89" s="4"/>
      <c r="B89" s="9"/>
      <c r="C89" s="142"/>
      <c r="D89" s="142"/>
      <c r="E89" s="142"/>
      <c r="F89" s="142"/>
      <c r="G89" s="142"/>
      <c r="H89" s="142"/>
      <c r="I89" s="142"/>
      <c r="J89" s="4"/>
    </row>
    <row r="90" spans="1:10">
      <c r="A90" s="2"/>
      <c r="B90" s="10"/>
      <c r="C90" s="148"/>
      <c r="D90" s="148"/>
      <c r="E90" s="148"/>
      <c r="F90" s="148"/>
      <c r="G90" s="148"/>
      <c r="H90" s="148"/>
      <c r="I90" s="148"/>
      <c r="J90" s="2"/>
    </row>
    <row r="91" spans="1:10">
      <c r="A91" s="2"/>
      <c r="B91" s="10"/>
      <c r="C91" s="148"/>
      <c r="D91" s="148"/>
      <c r="E91" s="148"/>
      <c r="F91" s="148"/>
      <c r="G91" s="148"/>
      <c r="H91" s="148"/>
      <c r="I91" s="148"/>
      <c r="J91" s="2"/>
    </row>
    <row r="92" spans="1:10">
      <c r="A92" s="2"/>
      <c r="B92" s="10"/>
      <c r="C92" s="148"/>
      <c r="D92" s="148"/>
      <c r="E92" s="148"/>
      <c r="F92" s="148"/>
      <c r="G92" s="148"/>
      <c r="H92" s="148"/>
      <c r="I92" s="148"/>
      <c r="J92" s="2"/>
    </row>
    <row r="93" spans="1:10">
      <c r="A93" s="2"/>
      <c r="B93" s="10"/>
      <c r="C93" s="148"/>
      <c r="D93" s="148"/>
      <c r="E93" s="148"/>
      <c r="F93" s="148"/>
      <c r="G93" s="148"/>
      <c r="H93" s="148"/>
      <c r="I93" s="148"/>
      <c r="J93" s="2"/>
    </row>
    <row r="94" spans="1:10">
      <c r="A94" s="2"/>
      <c r="B94" s="10"/>
      <c r="C94" s="148"/>
      <c r="D94" s="148"/>
      <c r="E94" s="148"/>
      <c r="F94" s="148"/>
      <c r="G94" s="148"/>
      <c r="H94" s="148"/>
      <c r="I94" s="148"/>
      <c r="J94" s="2"/>
    </row>
    <row r="95" spans="1:10">
      <c r="A95" s="2"/>
      <c r="B95" s="10"/>
      <c r="C95" s="148"/>
      <c r="D95" s="148"/>
      <c r="E95" s="148"/>
      <c r="F95" s="148"/>
      <c r="G95" s="148"/>
      <c r="H95" s="148"/>
      <c r="I95" s="148"/>
      <c r="J95" s="2"/>
    </row>
    <row r="96" spans="1:10">
      <c r="A96" s="2"/>
      <c r="B96" s="10"/>
      <c r="C96" s="148"/>
      <c r="D96" s="148"/>
      <c r="E96" s="148"/>
      <c r="F96" s="148"/>
      <c r="G96" s="148"/>
      <c r="H96" s="148"/>
      <c r="I96" s="148"/>
      <c r="J96" s="2"/>
    </row>
    <row r="97" spans="1:10">
      <c r="A97" s="2"/>
      <c r="B97" s="10"/>
      <c r="C97" s="148"/>
      <c r="D97" s="148"/>
      <c r="E97" s="148"/>
      <c r="F97" s="148"/>
      <c r="G97" s="148"/>
      <c r="H97" s="148"/>
      <c r="I97" s="148"/>
      <c r="J97" s="2"/>
    </row>
    <row r="98" spans="1:10">
      <c r="A98" s="2"/>
      <c r="B98" s="10"/>
      <c r="C98" s="148"/>
      <c r="D98" s="148"/>
      <c r="E98" s="148"/>
      <c r="F98" s="148"/>
      <c r="G98" s="148"/>
      <c r="H98" s="148"/>
      <c r="I98" s="148"/>
      <c r="J98" s="2"/>
    </row>
    <row r="99" spans="1:10">
      <c r="A99" s="2"/>
      <c r="B99" s="10"/>
      <c r="C99" s="148"/>
      <c r="D99" s="148"/>
      <c r="E99" s="148"/>
      <c r="F99" s="148"/>
      <c r="G99" s="148"/>
      <c r="H99" s="148"/>
      <c r="I99" s="148"/>
      <c r="J99" s="2"/>
    </row>
    <row r="100" spans="1:10">
      <c r="A100" s="2"/>
      <c r="B100" s="10"/>
      <c r="C100" s="148"/>
      <c r="D100" s="148"/>
      <c r="E100" s="148"/>
      <c r="F100" s="148"/>
      <c r="G100" s="148"/>
      <c r="H100" s="148"/>
      <c r="I100" s="148"/>
      <c r="J100" s="2"/>
    </row>
    <row r="101" spans="1:10">
      <c r="A101" s="2"/>
      <c r="B101" s="10"/>
      <c r="C101" s="148"/>
      <c r="D101" s="148"/>
      <c r="E101" s="148"/>
      <c r="F101" s="148"/>
      <c r="G101" s="148"/>
      <c r="H101" s="148"/>
      <c r="I101" s="148"/>
      <c r="J101" s="2"/>
    </row>
    <row r="102" spans="1:10">
      <c r="A102" s="2"/>
      <c r="B102" s="10"/>
      <c r="C102" s="148"/>
      <c r="D102" s="148"/>
      <c r="E102" s="148"/>
      <c r="F102" s="148"/>
      <c r="G102" s="148"/>
      <c r="H102" s="148"/>
      <c r="I102" s="148"/>
      <c r="J102" s="2"/>
    </row>
    <row r="103" spans="1:10">
      <c r="A103" s="2"/>
      <c r="B103" s="10"/>
      <c r="C103" s="148"/>
      <c r="D103" s="148"/>
      <c r="E103" s="148"/>
      <c r="F103" s="148"/>
      <c r="G103" s="148"/>
      <c r="H103" s="148"/>
      <c r="I103" s="148"/>
      <c r="J103" s="2"/>
    </row>
    <row r="104" spans="1:10">
      <c r="A104" s="2"/>
      <c r="B104" s="10"/>
      <c r="C104" s="148"/>
      <c r="D104" s="148"/>
      <c r="E104" s="148"/>
      <c r="F104" s="148"/>
      <c r="G104" s="148"/>
      <c r="H104" s="148"/>
      <c r="I104" s="148"/>
      <c r="J104" s="2"/>
    </row>
    <row r="105" spans="1:10">
      <c r="A105" s="2"/>
      <c r="B105" s="10"/>
      <c r="C105" s="148"/>
      <c r="D105" s="148"/>
      <c r="E105" s="148"/>
      <c r="F105" s="148"/>
      <c r="G105" s="148"/>
      <c r="H105" s="148"/>
      <c r="I105" s="148"/>
      <c r="J105" s="2"/>
    </row>
    <row r="106" spans="1:10">
      <c r="A106" s="2"/>
      <c r="B106" s="10"/>
      <c r="C106" s="148"/>
      <c r="D106" s="148"/>
      <c r="E106" s="148"/>
      <c r="F106" s="148"/>
      <c r="G106" s="148"/>
      <c r="H106" s="148"/>
      <c r="I106" s="148"/>
      <c r="J106" s="2"/>
    </row>
    <row r="107" spans="1:10">
      <c r="A107" s="2"/>
      <c r="B107" s="10"/>
      <c r="C107" s="148"/>
      <c r="D107" s="148"/>
      <c r="E107" s="148"/>
      <c r="F107" s="148"/>
      <c r="G107" s="148"/>
      <c r="H107" s="148"/>
      <c r="I107" s="148"/>
      <c r="J107" s="2"/>
    </row>
    <row r="108" spans="1:10">
      <c r="A108" s="2"/>
      <c r="B108" s="10"/>
      <c r="C108" s="148"/>
      <c r="D108" s="148"/>
      <c r="E108" s="148"/>
      <c r="F108" s="148"/>
      <c r="G108" s="148"/>
      <c r="H108" s="148"/>
      <c r="I108" s="148"/>
      <c r="J108" s="2"/>
    </row>
    <row r="109" spans="1:10">
      <c r="A109" s="2"/>
      <c r="B109" s="10"/>
      <c r="C109" s="148"/>
      <c r="D109" s="148"/>
      <c r="E109" s="148"/>
      <c r="F109" s="148"/>
      <c r="G109" s="148"/>
      <c r="H109" s="148"/>
      <c r="I109" s="148"/>
      <c r="J109" s="2"/>
    </row>
    <row r="110" spans="1:10">
      <c r="A110" s="2"/>
      <c r="B110" s="10"/>
      <c r="C110" s="148"/>
      <c r="D110" s="148"/>
      <c r="E110" s="148"/>
      <c r="F110" s="148"/>
      <c r="G110" s="148"/>
      <c r="H110" s="148"/>
      <c r="I110" s="148"/>
      <c r="J110" s="2"/>
    </row>
    <row r="111" spans="1:10">
      <c r="A111" s="2"/>
      <c r="B111" s="10"/>
      <c r="C111" s="148"/>
      <c r="D111" s="148"/>
      <c r="E111" s="148"/>
      <c r="F111" s="148"/>
      <c r="G111" s="148"/>
      <c r="H111" s="148"/>
      <c r="I111" s="148"/>
      <c r="J111" s="2"/>
    </row>
    <row r="112" spans="1:10">
      <c r="A112" s="2"/>
      <c r="B112" s="10"/>
      <c r="C112" s="148"/>
      <c r="D112" s="148"/>
      <c r="E112" s="148"/>
      <c r="F112" s="148"/>
      <c r="G112" s="148"/>
      <c r="H112" s="148"/>
      <c r="I112" s="148"/>
      <c r="J112" s="2"/>
    </row>
    <row r="113" spans="1:10">
      <c r="A113" s="2"/>
      <c r="B113" s="10"/>
      <c r="C113" s="148"/>
      <c r="D113" s="148"/>
      <c r="E113" s="148"/>
      <c r="F113" s="148"/>
      <c r="G113" s="148"/>
      <c r="H113" s="148"/>
      <c r="I113" s="148"/>
      <c r="J113" s="2"/>
    </row>
    <row r="114" spans="1:10">
      <c r="B114" s="10"/>
      <c r="C114" s="148"/>
      <c r="D114" s="148"/>
      <c r="E114" s="148"/>
      <c r="F114" s="148"/>
      <c r="G114" s="148"/>
      <c r="H114" s="148"/>
      <c r="I114" s="148"/>
    </row>
    <row r="115" spans="1:10">
      <c r="B115" s="10"/>
      <c r="C115" s="148"/>
      <c r="D115" s="148"/>
      <c r="E115" s="148"/>
      <c r="F115" s="148"/>
      <c r="G115" s="148"/>
      <c r="H115" s="148"/>
      <c r="I115" s="148"/>
    </row>
    <row r="116" spans="1:10">
      <c r="B116" s="10"/>
      <c r="C116" s="148"/>
      <c r="D116" s="148"/>
      <c r="E116" s="148"/>
      <c r="F116" s="148"/>
      <c r="G116" s="148"/>
      <c r="H116" s="148"/>
      <c r="I116" s="148"/>
    </row>
    <row r="117" spans="1:10">
      <c r="B117" s="148"/>
      <c r="C117" s="148"/>
      <c r="D117" s="148"/>
      <c r="E117" s="148"/>
      <c r="F117" s="148"/>
      <c r="G117" s="148"/>
      <c r="H117" s="148"/>
      <c r="I117" s="148"/>
    </row>
    <row r="118" spans="1:10">
      <c r="B118" s="148"/>
      <c r="C118" s="148"/>
      <c r="D118" s="148"/>
      <c r="E118" s="148"/>
      <c r="F118" s="148"/>
      <c r="G118" s="148"/>
      <c r="H118" s="148"/>
      <c r="I118" s="148"/>
    </row>
    <row r="119" spans="1:10">
      <c r="B119" s="148"/>
      <c r="C119" s="148"/>
      <c r="D119" s="148"/>
      <c r="E119" s="148"/>
      <c r="F119" s="148"/>
      <c r="G119" s="148"/>
      <c r="H119" s="148"/>
      <c r="I119" s="148"/>
    </row>
    <row r="120" spans="1:10">
      <c r="B120" s="148"/>
      <c r="C120" s="148"/>
      <c r="D120" s="148"/>
      <c r="E120" s="148"/>
      <c r="F120" s="148"/>
      <c r="G120" s="148"/>
      <c r="H120" s="148"/>
      <c r="I120" s="148"/>
    </row>
    <row r="121" spans="1:10">
      <c r="B121" s="147"/>
      <c r="C121" s="147"/>
      <c r="D121" s="147"/>
      <c r="E121" s="147"/>
      <c r="F121" s="147"/>
      <c r="G121" s="147"/>
      <c r="H121" s="147"/>
      <c r="I121" s="147"/>
    </row>
  </sheetData>
  <mergeCells count="115">
    <mergeCell ref="C90:I90"/>
    <mergeCell ref="C85:I85"/>
    <mergeCell ref="C89:I89"/>
    <mergeCell ref="C86:I86"/>
    <mergeCell ref="C84:I84"/>
    <mergeCell ref="C91:I91"/>
    <mergeCell ref="C87:I87"/>
    <mergeCell ref="C88:I88"/>
    <mergeCell ref="C82:I82"/>
    <mergeCell ref="C83:I83"/>
    <mergeCell ref="C99:I99"/>
    <mergeCell ref="C92:I92"/>
    <mergeCell ref="C93:I93"/>
    <mergeCell ref="C94:I94"/>
    <mergeCell ref="C95:I95"/>
    <mergeCell ref="B119:I119"/>
    <mergeCell ref="C115:I115"/>
    <mergeCell ref="C96:I96"/>
    <mergeCell ref="C100:I100"/>
    <mergeCell ref="C98:I98"/>
    <mergeCell ref="C101:I101"/>
    <mergeCell ref="C97:I97"/>
    <mergeCell ref="C102:I102"/>
    <mergeCell ref="B121:I121"/>
    <mergeCell ref="C106:I106"/>
    <mergeCell ref="C107:I107"/>
    <mergeCell ref="B118:I118"/>
    <mergeCell ref="C113:I113"/>
    <mergeCell ref="C111:I111"/>
    <mergeCell ref="C109:I109"/>
    <mergeCell ref="C103:I103"/>
    <mergeCell ref="C108:I108"/>
    <mergeCell ref="C104:I104"/>
    <mergeCell ref="C105:I105"/>
    <mergeCell ref="B120:I120"/>
    <mergeCell ref="B117:I117"/>
    <mergeCell ref="C116:I116"/>
    <mergeCell ref="C112:I112"/>
    <mergeCell ref="C110:I110"/>
    <mergeCell ref="C114:I114"/>
    <mergeCell ref="C72:I72"/>
    <mergeCell ref="C77:I77"/>
    <mergeCell ref="B62:I62"/>
    <mergeCell ref="C76:I76"/>
    <mergeCell ref="C81:I81"/>
    <mergeCell ref="C78:I78"/>
    <mergeCell ref="C80:I80"/>
    <mergeCell ref="C74:I74"/>
    <mergeCell ref="B60:I60"/>
    <mergeCell ref="C79:I79"/>
    <mergeCell ref="B63:I63"/>
    <mergeCell ref="B68:I68"/>
    <mergeCell ref="B69:I69"/>
    <mergeCell ref="C65:I65"/>
    <mergeCell ref="B66:I66"/>
    <mergeCell ref="H75:J75"/>
    <mergeCell ref="C71:I71"/>
    <mergeCell ref="C70:I70"/>
    <mergeCell ref="C73:I73"/>
    <mergeCell ref="B40:I40"/>
    <mergeCell ref="B35:I35"/>
    <mergeCell ref="B31:I31"/>
    <mergeCell ref="B28:I28"/>
    <mergeCell ref="B33:I33"/>
    <mergeCell ref="B27:I27"/>
    <mergeCell ref="B41:I41"/>
    <mergeCell ref="B37:I37"/>
    <mergeCell ref="B36:I36"/>
    <mergeCell ref="B29:I29"/>
    <mergeCell ref="B30:I30"/>
    <mergeCell ref="B32:I32"/>
    <mergeCell ref="B39:I39"/>
    <mergeCell ref="B38:I38"/>
    <mergeCell ref="B45:I45"/>
    <mergeCell ref="C67:I67"/>
    <mergeCell ref="C52:I52"/>
    <mergeCell ref="C58:I58"/>
    <mergeCell ref="B50:I50"/>
    <mergeCell ref="N42:U42"/>
    <mergeCell ref="N44:U44"/>
    <mergeCell ref="B43:I43"/>
    <mergeCell ref="B44:I44"/>
    <mergeCell ref="C51:I51"/>
    <mergeCell ref="B57:I57"/>
    <mergeCell ref="B61:I61"/>
    <mergeCell ref="B46:I46"/>
    <mergeCell ref="C54:I54"/>
    <mergeCell ref="B56:I56"/>
    <mergeCell ref="B55:I55"/>
    <mergeCell ref="A53:J53"/>
    <mergeCell ref="B47:I47"/>
    <mergeCell ref="A64:J64"/>
    <mergeCell ref="B59:I59"/>
    <mergeCell ref="A42:J42"/>
    <mergeCell ref="A7:J7"/>
    <mergeCell ref="G3:J3"/>
    <mergeCell ref="G4:J4"/>
    <mergeCell ref="G5:J5"/>
    <mergeCell ref="B34:I34"/>
    <mergeCell ref="B14:I14"/>
    <mergeCell ref="B11:I11"/>
    <mergeCell ref="A13:J13"/>
    <mergeCell ref="B12:I12"/>
    <mergeCell ref="B15:I15"/>
    <mergeCell ref="B18:I18"/>
    <mergeCell ref="B20:I20"/>
    <mergeCell ref="B21:I21"/>
    <mergeCell ref="B22:I22"/>
    <mergeCell ref="B23:I23"/>
    <mergeCell ref="B19:I19"/>
    <mergeCell ref="B24:I24"/>
    <mergeCell ref="B25:I25"/>
    <mergeCell ref="B26:I26"/>
    <mergeCell ref="B16:I16"/>
    <mergeCell ref="B17:I17"/>
  </mergeCells>
  <printOptions horizontalCentered="1"/>
  <pageMargins left="0.70866141732283472" right="0.39370078740157483" top="0.78740157480314965" bottom="0.19685039370078741" header="0.31496062992125984" footer="0.31496062992125984"/>
  <pageSetup paperSize="9" scale="70" fitToHeight="5" orientation="portrait" r:id="rId1"/>
  <headerFooter differentFirst="1" scaleWithDoc="0">
    <oddHeader>&amp;C&amp;P</oddHeader>
  </headerFooter>
  <rowBreaks count="4" manualBreakCount="4">
    <brk id="36" max="9" man="1"/>
    <brk id="49" max="9" man="1"/>
    <brk id="63" max="9" man="1"/>
    <brk id="76"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Токарев Евгений Васильевич</dc:creator>
  <cp:lastModifiedBy>User</cp:lastModifiedBy>
  <cp:lastPrinted>2025-10-16T10:09:00Z</cp:lastPrinted>
  <dcterms:created xsi:type="dcterms:W3CDTF">2019-01-02T13:08:33Z</dcterms:created>
  <dcterms:modified xsi:type="dcterms:W3CDTF">2025-10-16T10:09:01Z</dcterms:modified>
</cp:coreProperties>
</file>