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ФИНВІДДІЛ 2021\КОНТРОЛІ\ДФ ОДА\1139 звіт\квартальні звіти 2023р\9 місяців 2023 року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2" l="1"/>
  <c r="H67" i="2" s="1"/>
  <c r="E68" i="2"/>
  <c r="I68" i="2" s="1"/>
  <c r="E75" i="2"/>
  <c r="E76" i="2"/>
  <c r="I76" i="2" s="1"/>
  <c r="E77" i="2"/>
  <c r="I77" i="2" s="1"/>
  <c r="E70" i="2"/>
  <c r="H70" i="2" s="1"/>
  <c r="E71" i="2"/>
  <c r="E63" i="2"/>
  <c r="I63" i="2" s="1"/>
  <c r="E64" i="2"/>
  <c r="H64" i="2" s="1"/>
  <c r="E59" i="2"/>
  <c r="I59" i="2" s="1"/>
  <c r="E56" i="2"/>
  <c r="I56" i="2" s="1"/>
  <c r="E57" i="2"/>
  <c r="I57" i="2" s="1"/>
  <c r="E47" i="2"/>
  <c r="E48" i="2"/>
  <c r="H48" i="2" s="1"/>
  <c r="E49" i="2"/>
  <c r="H49" i="2" s="1"/>
  <c r="E27" i="2"/>
  <c r="E28" i="2"/>
  <c r="H28" i="2" s="1"/>
  <c r="E29" i="2"/>
  <c r="E30" i="2"/>
  <c r="H30" i="2"/>
  <c r="E35" i="2"/>
  <c r="E36" i="2"/>
  <c r="H36" i="2" s="1"/>
  <c r="E33" i="2"/>
  <c r="I33" i="2" s="1"/>
  <c r="E19" i="2"/>
  <c r="I19" i="2" s="1"/>
  <c r="E20" i="2"/>
  <c r="H20" i="2" s="1"/>
  <c r="E21" i="2"/>
  <c r="E12" i="2"/>
  <c r="H12" i="2" s="1"/>
  <c r="E13" i="2"/>
  <c r="H13" i="2" s="1"/>
  <c r="E8" i="2"/>
  <c r="I8" i="2" s="1"/>
  <c r="E9" i="2"/>
  <c r="I9" i="2" s="1"/>
  <c r="I7" i="2"/>
  <c r="I10" i="2"/>
  <c r="I11" i="2"/>
  <c r="I14" i="2"/>
  <c r="I15" i="2"/>
  <c r="I16" i="2"/>
  <c r="I17" i="2"/>
  <c r="I18" i="2"/>
  <c r="I21" i="2"/>
  <c r="I22" i="2"/>
  <c r="I23" i="2"/>
  <c r="I24" i="2"/>
  <c r="I25" i="2"/>
  <c r="I26" i="2"/>
  <c r="I27" i="2"/>
  <c r="I29" i="2"/>
  <c r="I31" i="2"/>
  <c r="I32" i="2"/>
  <c r="I34" i="2"/>
  <c r="I35" i="2"/>
  <c r="I37" i="2"/>
  <c r="I38" i="2"/>
  <c r="I39" i="2"/>
  <c r="I40" i="2"/>
  <c r="I41" i="2"/>
  <c r="I42" i="2"/>
  <c r="I43" i="2"/>
  <c r="I44" i="2"/>
  <c r="I45" i="2"/>
  <c r="I46" i="2"/>
  <c r="I47" i="2"/>
  <c r="I48" i="2"/>
  <c r="I50" i="2"/>
  <c r="I51" i="2"/>
  <c r="I52" i="2"/>
  <c r="I53" i="2"/>
  <c r="I54" i="2"/>
  <c r="I55" i="2"/>
  <c r="I58" i="2"/>
  <c r="I60" i="2"/>
  <c r="I61" i="2"/>
  <c r="I62" i="2"/>
  <c r="I64" i="2"/>
  <c r="I65" i="2"/>
  <c r="I69" i="2"/>
  <c r="I70" i="2"/>
  <c r="I71" i="2"/>
  <c r="I72" i="2"/>
  <c r="I73" i="2"/>
  <c r="I74" i="2"/>
  <c r="I75" i="2"/>
  <c r="I78" i="2"/>
  <c r="I79" i="2"/>
  <c r="I80" i="2"/>
  <c r="I81" i="2"/>
  <c r="I82" i="2"/>
  <c r="H7" i="2"/>
  <c r="H9" i="2"/>
  <c r="H10" i="2"/>
  <c r="H11" i="2"/>
  <c r="H14" i="2"/>
  <c r="H15" i="2"/>
  <c r="H16" i="2"/>
  <c r="H17" i="2"/>
  <c r="H18" i="2"/>
  <c r="H21" i="2"/>
  <c r="H22" i="2"/>
  <c r="H23" i="2"/>
  <c r="H24" i="2"/>
  <c r="H25" i="2"/>
  <c r="H26" i="2"/>
  <c r="H27" i="2"/>
  <c r="H29" i="2"/>
  <c r="H31" i="2"/>
  <c r="H32" i="2"/>
  <c r="H34" i="2"/>
  <c r="H35" i="2"/>
  <c r="H37" i="2"/>
  <c r="H38" i="2"/>
  <c r="H39" i="2"/>
  <c r="H40" i="2"/>
  <c r="H41" i="2"/>
  <c r="H42" i="2"/>
  <c r="H43" i="2"/>
  <c r="H44" i="2"/>
  <c r="H45" i="2"/>
  <c r="H46" i="2"/>
  <c r="H47" i="2"/>
  <c r="H50" i="2"/>
  <c r="H51" i="2"/>
  <c r="H52" i="2"/>
  <c r="H53" i="2"/>
  <c r="H54" i="2"/>
  <c r="H55" i="2"/>
  <c r="H58" i="2"/>
  <c r="H60" i="2"/>
  <c r="H61" i="2"/>
  <c r="H62" i="2"/>
  <c r="H65" i="2"/>
  <c r="H69" i="2"/>
  <c r="H71" i="2"/>
  <c r="H72" i="2"/>
  <c r="H73" i="2"/>
  <c r="H74" i="2"/>
  <c r="H75" i="2"/>
  <c r="H78" i="2"/>
  <c r="H79" i="2"/>
  <c r="H80" i="2"/>
  <c r="H81" i="2"/>
  <c r="H8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E66" i="2" l="1"/>
  <c r="I67" i="2"/>
  <c r="H68" i="2"/>
  <c r="H76" i="2"/>
  <c r="H77" i="2"/>
  <c r="H63" i="2"/>
  <c r="H59" i="2"/>
  <c r="H56" i="2"/>
  <c r="H57" i="2"/>
  <c r="I49" i="2"/>
  <c r="I28" i="2"/>
  <c r="I30" i="2"/>
  <c r="I36" i="2"/>
  <c r="H33" i="2"/>
  <c r="H19" i="2"/>
  <c r="I20" i="2"/>
  <c r="I12" i="2"/>
  <c r="I13" i="2"/>
  <c r="H8" i="2"/>
  <c r="H66" i="2" l="1"/>
  <c r="E83" i="2"/>
  <c r="I66" i="2"/>
  <c r="I83" i="2" l="1"/>
  <c r="H83" i="2"/>
</calcChain>
</file>

<file path=xl/sharedStrings.xml><?xml version="1.0" encoding="utf-8"?>
<sst xmlns="http://schemas.openxmlformats.org/spreadsheetml/2006/main" count="167" uniqueCount="76">
  <si>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</si>
  <si>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</si>
  <si>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</si>
  <si>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</si>
  <si>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</si>
  <si>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</si>
  <si>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</si>
  <si>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</si>
  <si>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</si>
  <si>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Спеціальний фонд (разом)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</si>
  <si>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</si>
  <si>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</si>
  <si>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</si>
  <si>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</si>
  <si>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</si>
  <si>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</si>
  <si>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</si>
  <si>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</si>
  <si>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</si>
  <si>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</si>
  <si>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</si>
  <si>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</si>
  <si>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</si>
  <si>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</si>
  <si>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</si>
  <si>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</si>
  <si>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0114030</t>
  </si>
  <si>
    <t>Забезпечення діяльності бібліотек</t>
  </si>
  <si>
    <t>0116013</t>
  </si>
  <si>
    <t>Забезпечення діяльності водопровідно-каналізаційного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</si>
  <si>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</si>
  <si>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</si>
  <si>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</si>
  <si>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</si>
  <si>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</si>
  <si>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</si>
  <si>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0116030</t>
  </si>
  <si>
    <t>Організація благоустрою населених пунктів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</si>
  <si>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</si>
  <si>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</si>
  <si>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</si>
  <si>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</si>
  <si>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</si>
  <si>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</si>
  <si>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</si>
  <si>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</si>
  <si>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0117130</t>
  </si>
  <si>
    <t>Здійснення заходів із землеустрою</t>
  </si>
  <si>
    <t>0117390</t>
  </si>
  <si>
    <t>Розвиток мережі центрів надання адміністративних послуг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</si>
  <si>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</si>
  <si>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</si>
  <si>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</si>
  <si>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</si>
  <si>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0118130</t>
  </si>
  <si>
    <t>Забезпечення діяльності місцевої та добровільної пожежної охорони</t>
  </si>
  <si>
    <t>0118340</t>
  </si>
  <si>
    <t>Природоохоронні заходи за рахунок цільових фондів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</si>
  <si>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</si>
  <si>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</si>
  <si>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</si>
  <si>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</si>
  <si>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</si>
  <si>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</si>
  <si>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3130</t>
  </si>
  <si>
    <t>Капітальний ремонт</t>
  </si>
  <si>
    <t>3132</t>
  </si>
  <si>
    <t>Капітальний ремонт інших об`єктів</t>
  </si>
  <si>
    <t>0611151</t>
  </si>
  <si>
    <t>Забезпечення діяльності інклюзивно-ресурсних центрів за рахунок коштів місцевого бюджету</t>
  </si>
  <si>
    <t>3710160</t>
  </si>
  <si>
    <t xml:space="preserve"> </t>
  </si>
  <si>
    <t xml:space="preserve">Усього </t>
  </si>
  <si>
    <t>Іформація про стан виконання видаткової частини бюджету галицинівської сільської територіальної громади за 9 місяців 2023 року</t>
  </si>
  <si>
    <t>Начальник фінансового відділу</t>
  </si>
  <si>
    <t>Тетяна БІРУЛЬ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</si>
</sst>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3"/>
  <sheetViews>
    <sheetView tabSelected="1" topLeftCell="B40" workbookViewId="0">
      <selection activeCell="M57" sqref="M57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8" customWidth="1"/>
    <col min="4" max="9" width="15.7109375" style="1" customWidth="1"/>
    <col min="10" max="249" width="9.140625" style="1"/>
    <col min="250" max="250" width="12.7109375" style="1" customWidth="1"/>
    <col min="251" max="251" width="50.7109375" style="1" customWidth="1"/>
    <col min="252" max="265" width="15.7109375" style="1" customWidth="1"/>
    <col min="266" max="505" width="9.140625" style="1"/>
    <col min="506" max="506" width="12.7109375" style="1" customWidth="1"/>
    <col min="507" max="507" width="50.7109375" style="1" customWidth="1"/>
    <col min="508" max="521" width="15.7109375" style="1" customWidth="1"/>
    <col min="522" max="761" width="9.140625" style="1"/>
    <col min="762" max="762" width="12.7109375" style="1" customWidth="1"/>
    <col min="763" max="763" width="50.7109375" style="1" customWidth="1"/>
    <col min="764" max="777" width="15.7109375" style="1" customWidth="1"/>
    <col min="778" max="1017" width="9.140625" style="1"/>
    <col min="1018" max="1018" width="12.7109375" style="1" customWidth="1"/>
    <col min="1019" max="1019" width="50.7109375" style="1" customWidth="1"/>
    <col min="1020" max="1033" width="15.7109375" style="1" customWidth="1"/>
    <col min="1034" max="1273" width="9.140625" style="1"/>
    <col min="1274" max="1274" width="12.7109375" style="1" customWidth="1"/>
    <col min="1275" max="1275" width="50.7109375" style="1" customWidth="1"/>
    <col min="1276" max="1289" width="15.7109375" style="1" customWidth="1"/>
    <col min="1290" max="1529" width="9.140625" style="1"/>
    <col min="1530" max="1530" width="12.7109375" style="1" customWidth="1"/>
    <col min="1531" max="1531" width="50.7109375" style="1" customWidth="1"/>
    <col min="1532" max="1545" width="15.7109375" style="1" customWidth="1"/>
    <col min="1546" max="1785" width="9.140625" style="1"/>
    <col min="1786" max="1786" width="12.7109375" style="1" customWidth="1"/>
    <col min="1787" max="1787" width="50.7109375" style="1" customWidth="1"/>
    <col min="1788" max="1801" width="15.7109375" style="1" customWidth="1"/>
    <col min="1802" max="2041" width="9.140625" style="1"/>
    <col min="2042" max="2042" width="12.7109375" style="1" customWidth="1"/>
    <col min="2043" max="2043" width="50.7109375" style="1" customWidth="1"/>
    <col min="2044" max="2057" width="15.7109375" style="1" customWidth="1"/>
    <col min="2058" max="2297" width="9.140625" style="1"/>
    <col min="2298" max="2298" width="12.7109375" style="1" customWidth="1"/>
    <col min="2299" max="2299" width="50.7109375" style="1" customWidth="1"/>
    <col min="2300" max="2313" width="15.7109375" style="1" customWidth="1"/>
    <col min="2314" max="2553" width="9.140625" style="1"/>
    <col min="2554" max="2554" width="12.7109375" style="1" customWidth="1"/>
    <col min="2555" max="2555" width="50.7109375" style="1" customWidth="1"/>
    <col min="2556" max="2569" width="15.7109375" style="1" customWidth="1"/>
    <col min="2570" max="2809" width="9.140625" style="1"/>
    <col min="2810" max="2810" width="12.7109375" style="1" customWidth="1"/>
    <col min="2811" max="2811" width="50.7109375" style="1" customWidth="1"/>
    <col min="2812" max="2825" width="15.7109375" style="1" customWidth="1"/>
    <col min="2826" max="3065" width="9.140625" style="1"/>
    <col min="3066" max="3066" width="12.7109375" style="1" customWidth="1"/>
    <col min="3067" max="3067" width="50.7109375" style="1" customWidth="1"/>
    <col min="3068" max="3081" width="15.7109375" style="1" customWidth="1"/>
    <col min="3082" max="3321" width="9.140625" style="1"/>
    <col min="3322" max="3322" width="12.7109375" style="1" customWidth="1"/>
    <col min="3323" max="3323" width="50.7109375" style="1" customWidth="1"/>
    <col min="3324" max="3337" width="15.7109375" style="1" customWidth="1"/>
    <col min="3338" max="3577" width="9.140625" style="1"/>
    <col min="3578" max="3578" width="12.7109375" style="1" customWidth="1"/>
    <col min="3579" max="3579" width="50.7109375" style="1" customWidth="1"/>
    <col min="3580" max="3593" width="15.7109375" style="1" customWidth="1"/>
    <col min="3594" max="3833" width="9.140625" style="1"/>
    <col min="3834" max="3834" width="12.7109375" style="1" customWidth="1"/>
    <col min="3835" max="3835" width="50.7109375" style="1" customWidth="1"/>
    <col min="3836" max="3849" width="15.7109375" style="1" customWidth="1"/>
    <col min="3850" max="4089" width="9.140625" style="1"/>
    <col min="4090" max="4090" width="12.7109375" style="1" customWidth="1"/>
    <col min="4091" max="4091" width="50.7109375" style="1" customWidth="1"/>
    <col min="4092" max="4105" width="15.7109375" style="1" customWidth="1"/>
    <col min="4106" max="4345" width="9.140625" style="1"/>
    <col min="4346" max="4346" width="12.7109375" style="1" customWidth="1"/>
    <col min="4347" max="4347" width="50.7109375" style="1" customWidth="1"/>
    <col min="4348" max="4361" width="15.7109375" style="1" customWidth="1"/>
    <col min="4362" max="4601" width="9.140625" style="1"/>
    <col min="4602" max="4602" width="12.7109375" style="1" customWidth="1"/>
    <col min="4603" max="4603" width="50.7109375" style="1" customWidth="1"/>
    <col min="4604" max="4617" width="15.7109375" style="1" customWidth="1"/>
    <col min="4618" max="4857" width="9.140625" style="1"/>
    <col min="4858" max="4858" width="12.7109375" style="1" customWidth="1"/>
    <col min="4859" max="4859" width="50.7109375" style="1" customWidth="1"/>
    <col min="4860" max="4873" width="15.7109375" style="1" customWidth="1"/>
    <col min="4874" max="5113" width="9.140625" style="1"/>
    <col min="5114" max="5114" width="12.7109375" style="1" customWidth="1"/>
    <col min="5115" max="5115" width="50.7109375" style="1" customWidth="1"/>
    <col min="5116" max="5129" width="15.7109375" style="1" customWidth="1"/>
    <col min="5130" max="5369" width="9.140625" style="1"/>
    <col min="5370" max="5370" width="12.7109375" style="1" customWidth="1"/>
    <col min="5371" max="5371" width="50.7109375" style="1" customWidth="1"/>
    <col min="5372" max="5385" width="15.7109375" style="1" customWidth="1"/>
    <col min="5386" max="5625" width="9.140625" style="1"/>
    <col min="5626" max="5626" width="12.7109375" style="1" customWidth="1"/>
    <col min="5627" max="5627" width="50.7109375" style="1" customWidth="1"/>
    <col min="5628" max="5641" width="15.7109375" style="1" customWidth="1"/>
    <col min="5642" max="5881" width="9.140625" style="1"/>
    <col min="5882" max="5882" width="12.7109375" style="1" customWidth="1"/>
    <col min="5883" max="5883" width="50.7109375" style="1" customWidth="1"/>
    <col min="5884" max="5897" width="15.7109375" style="1" customWidth="1"/>
    <col min="5898" max="6137" width="9.140625" style="1"/>
    <col min="6138" max="6138" width="12.7109375" style="1" customWidth="1"/>
    <col min="6139" max="6139" width="50.7109375" style="1" customWidth="1"/>
    <col min="6140" max="6153" width="15.7109375" style="1" customWidth="1"/>
    <col min="6154" max="6393" width="9.140625" style="1"/>
    <col min="6394" max="6394" width="12.7109375" style="1" customWidth="1"/>
    <col min="6395" max="6395" width="50.7109375" style="1" customWidth="1"/>
    <col min="6396" max="6409" width="15.7109375" style="1" customWidth="1"/>
    <col min="6410" max="6649" width="9.140625" style="1"/>
    <col min="6650" max="6650" width="12.7109375" style="1" customWidth="1"/>
    <col min="6651" max="6651" width="50.7109375" style="1" customWidth="1"/>
    <col min="6652" max="6665" width="15.7109375" style="1" customWidth="1"/>
    <col min="6666" max="6905" width="9.140625" style="1"/>
    <col min="6906" max="6906" width="12.7109375" style="1" customWidth="1"/>
    <col min="6907" max="6907" width="50.7109375" style="1" customWidth="1"/>
    <col min="6908" max="6921" width="15.7109375" style="1" customWidth="1"/>
    <col min="6922" max="7161" width="9.140625" style="1"/>
    <col min="7162" max="7162" width="12.7109375" style="1" customWidth="1"/>
    <col min="7163" max="7163" width="50.7109375" style="1" customWidth="1"/>
    <col min="7164" max="7177" width="15.7109375" style="1" customWidth="1"/>
    <col min="7178" max="7417" width="9.140625" style="1"/>
    <col min="7418" max="7418" width="12.7109375" style="1" customWidth="1"/>
    <col min="7419" max="7419" width="50.7109375" style="1" customWidth="1"/>
    <col min="7420" max="7433" width="15.7109375" style="1" customWidth="1"/>
    <col min="7434" max="7673" width="9.140625" style="1"/>
    <col min="7674" max="7674" width="12.7109375" style="1" customWidth="1"/>
    <col min="7675" max="7675" width="50.7109375" style="1" customWidth="1"/>
    <col min="7676" max="7689" width="15.7109375" style="1" customWidth="1"/>
    <col min="7690" max="7929" width="9.140625" style="1"/>
    <col min="7930" max="7930" width="12.7109375" style="1" customWidth="1"/>
    <col min="7931" max="7931" width="50.7109375" style="1" customWidth="1"/>
    <col min="7932" max="7945" width="15.7109375" style="1" customWidth="1"/>
    <col min="7946" max="8185" width="9.140625" style="1"/>
    <col min="8186" max="8186" width="12.7109375" style="1" customWidth="1"/>
    <col min="8187" max="8187" width="50.7109375" style="1" customWidth="1"/>
    <col min="8188" max="8201" width="15.7109375" style="1" customWidth="1"/>
    <col min="8202" max="8441" width="9.140625" style="1"/>
    <col min="8442" max="8442" width="12.7109375" style="1" customWidth="1"/>
    <col min="8443" max="8443" width="50.7109375" style="1" customWidth="1"/>
    <col min="8444" max="8457" width="15.7109375" style="1" customWidth="1"/>
    <col min="8458" max="8697" width="9.140625" style="1"/>
    <col min="8698" max="8698" width="12.7109375" style="1" customWidth="1"/>
    <col min="8699" max="8699" width="50.7109375" style="1" customWidth="1"/>
    <col min="8700" max="8713" width="15.7109375" style="1" customWidth="1"/>
    <col min="8714" max="8953" width="9.140625" style="1"/>
    <col min="8954" max="8954" width="12.7109375" style="1" customWidth="1"/>
    <col min="8955" max="8955" width="50.7109375" style="1" customWidth="1"/>
    <col min="8956" max="8969" width="15.7109375" style="1" customWidth="1"/>
    <col min="8970" max="9209" width="9.140625" style="1"/>
    <col min="9210" max="9210" width="12.7109375" style="1" customWidth="1"/>
    <col min="9211" max="9211" width="50.7109375" style="1" customWidth="1"/>
    <col min="9212" max="9225" width="15.7109375" style="1" customWidth="1"/>
    <col min="9226" max="9465" width="9.140625" style="1"/>
    <col min="9466" max="9466" width="12.7109375" style="1" customWidth="1"/>
    <col min="9467" max="9467" width="50.7109375" style="1" customWidth="1"/>
    <col min="9468" max="9481" width="15.7109375" style="1" customWidth="1"/>
    <col min="9482" max="9721" width="9.140625" style="1"/>
    <col min="9722" max="9722" width="12.7109375" style="1" customWidth="1"/>
    <col min="9723" max="9723" width="50.7109375" style="1" customWidth="1"/>
    <col min="9724" max="9737" width="15.7109375" style="1" customWidth="1"/>
    <col min="9738" max="9977" width="9.140625" style="1"/>
    <col min="9978" max="9978" width="12.7109375" style="1" customWidth="1"/>
    <col min="9979" max="9979" width="50.7109375" style="1" customWidth="1"/>
    <col min="9980" max="9993" width="15.7109375" style="1" customWidth="1"/>
    <col min="9994" max="10233" width="9.140625" style="1"/>
    <col min="10234" max="10234" width="12.7109375" style="1" customWidth="1"/>
    <col min="10235" max="10235" width="50.7109375" style="1" customWidth="1"/>
    <col min="10236" max="10249" width="15.7109375" style="1" customWidth="1"/>
    <col min="10250" max="10489" width="9.140625" style="1"/>
    <col min="10490" max="10490" width="12.7109375" style="1" customWidth="1"/>
    <col min="10491" max="10491" width="50.7109375" style="1" customWidth="1"/>
    <col min="10492" max="10505" width="15.7109375" style="1" customWidth="1"/>
    <col min="10506" max="10745" width="9.140625" style="1"/>
    <col min="10746" max="10746" width="12.7109375" style="1" customWidth="1"/>
    <col min="10747" max="10747" width="50.7109375" style="1" customWidth="1"/>
    <col min="10748" max="10761" width="15.7109375" style="1" customWidth="1"/>
    <col min="10762" max="11001" width="9.140625" style="1"/>
    <col min="11002" max="11002" width="12.7109375" style="1" customWidth="1"/>
    <col min="11003" max="11003" width="50.7109375" style="1" customWidth="1"/>
    <col min="11004" max="11017" width="15.7109375" style="1" customWidth="1"/>
    <col min="11018" max="11257" width="9.140625" style="1"/>
    <col min="11258" max="11258" width="12.7109375" style="1" customWidth="1"/>
    <col min="11259" max="11259" width="50.7109375" style="1" customWidth="1"/>
    <col min="11260" max="11273" width="15.7109375" style="1" customWidth="1"/>
    <col min="11274" max="11513" width="9.140625" style="1"/>
    <col min="11514" max="11514" width="12.7109375" style="1" customWidth="1"/>
    <col min="11515" max="11515" width="50.7109375" style="1" customWidth="1"/>
    <col min="11516" max="11529" width="15.7109375" style="1" customWidth="1"/>
    <col min="11530" max="11769" width="9.140625" style="1"/>
    <col min="11770" max="11770" width="12.7109375" style="1" customWidth="1"/>
    <col min="11771" max="11771" width="50.7109375" style="1" customWidth="1"/>
    <col min="11772" max="11785" width="15.7109375" style="1" customWidth="1"/>
    <col min="11786" max="12025" width="9.140625" style="1"/>
    <col min="12026" max="12026" width="12.7109375" style="1" customWidth="1"/>
    <col min="12027" max="12027" width="50.7109375" style="1" customWidth="1"/>
    <col min="12028" max="12041" width="15.7109375" style="1" customWidth="1"/>
    <col min="12042" max="12281" width="9.140625" style="1"/>
    <col min="12282" max="12282" width="12.7109375" style="1" customWidth="1"/>
    <col min="12283" max="12283" width="50.7109375" style="1" customWidth="1"/>
    <col min="12284" max="12297" width="15.7109375" style="1" customWidth="1"/>
    <col min="12298" max="12537" width="9.140625" style="1"/>
    <col min="12538" max="12538" width="12.7109375" style="1" customWidth="1"/>
    <col min="12539" max="12539" width="50.7109375" style="1" customWidth="1"/>
    <col min="12540" max="12553" width="15.7109375" style="1" customWidth="1"/>
    <col min="12554" max="12793" width="9.140625" style="1"/>
    <col min="12794" max="12794" width="12.7109375" style="1" customWidth="1"/>
    <col min="12795" max="12795" width="50.7109375" style="1" customWidth="1"/>
    <col min="12796" max="12809" width="15.7109375" style="1" customWidth="1"/>
    <col min="12810" max="13049" width="9.140625" style="1"/>
    <col min="13050" max="13050" width="12.7109375" style="1" customWidth="1"/>
    <col min="13051" max="13051" width="50.7109375" style="1" customWidth="1"/>
    <col min="13052" max="13065" width="15.7109375" style="1" customWidth="1"/>
    <col min="13066" max="13305" width="9.140625" style="1"/>
    <col min="13306" max="13306" width="12.7109375" style="1" customWidth="1"/>
    <col min="13307" max="13307" width="50.7109375" style="1" customWidth="1"/>
    <col min="13308" max="13321" width="15.7109375" style="1" customWidth="1"/>
    <col min="13322" max="13561" width="9.140625" style="1"/>
    <col min="13562" max="13562" width="12.7109375" style="1" customWidth="1"/>
    <col min="13563" max="13563" width="50.7109375" style="1" customWidth="1"/>
    <col min="13564" max="13577" width="15.7109375" style="1" customWidth="1"/>
    <col min="13578" max="13817" width="9.140625" style="1"/>
    <col min="13818" max="13818" width="12.7109375" style="1" customWidth="1"/>
    <col min="13819" max="13819" width="50.7109375" style="1" customWidth="1"/>
    <col min="13820" max="13833" width="15.7109375" style="1" customWidth="1"/>
    <col min="13834" max="14073" width="9.140625" style="1"/>
    <col min="14074" max="14074" width="12.7109375" style="1" customWidth="1"/>
    <col min="14075" max="14075" width="50.7109375" style="1" customWidth="1"/>
    <col min="14076" max="14089" width="15.7109375" style="1" customWidth="1"/>
    <col min="14090" max="14329" width="9.140625" style="1"/>
    <col min="14330" max="14330" width="12.7109375" style="1" customWidth="1"/>
    <col min="14331" max="14331" width="50.7109375" style="1" customWidth="1"/>
    <col min="14332" max="14345" width="15.7109375" style="1" customWidth="1"/>
    <col min="14346" max="14585" width="9.140625" style="1"/>
    <col min="14586" max="14586" width="12.7109375" style="1" customWidth="1"/>
    <col min="14587" max="14587" width="50.7109375" style="1" customWidth="1"/>
    <col min="14588" max="14601" width="15.7109375" style="1" customWidth="1"/>
    <col min="14602" max="14841" width="9.140625" style="1"/>
    <col min="14842" max="14842" width="12.7109375" style="1" customWidth="1"/>
    <col min="14843" max="14843" width="50.7109375" style="1" customWidth="1"/>
    <col min="14844" max="14857" width="15.7109375" style="1" customWidth="1"/>
    <col min="14858" max="15097" width="9.140625" style="1"/>
    <col min="15098" max="15098" width="12.7109375" style="1" customWidth="1"/>
    <col min="15099" max="15099" width="50.7109375" style="1" customWidth="1"/>
    <col min="15100" max="15113" width="15.7109375" style="1" customWidth="1"/>
    <col min="15114" max="15353" width="9.140625" style="1"/>
    <col min="15354" max="15354" width="12.7109375" style="1" customWidth="1"/>
    <col min="15355" max="15355" width="50.7109375" style="1" customWidth="1"/>
    <col min="15356" max="15369" width="15.7109375" style="1" customWidth="1"/>
    <col min="15370" max="15609" width="9.140625" style="1"/>
    <col min="15610" max="15610" width="12.7109375" style="1" customWidth="1"/>
    <col min="15611" max="15611" width="50.7109375" style="1" customWidth="1"/>
    <col min="15612" max="15625" width="15.7109375" style="1" customWidth="1"/>
    <col min="15626" max="15865" width="9.140625" style="1"/>
    <col min="15866" max="15866" width="12.7109375" style="1" customWidth="1"/>
    <col min="15867" max="15867" width="50.7109375" style="1" customWidth="1"/>
    <col min="15868" max="15881" width="15.7109375" style="1" customWidth="1"/>
    <col min="15882" max="16121" width="9.140625" style="1"/>
    <col min="16122" max="16122" width="12.7109375" style="1" customWidth="1"/>
    <col min="16123" max="16123" width="50.7109375" style="1" customWidth="1"/>
    <col min="16124" max="16137" width="15.7109375" style="1" customWidth="1"/>
    <col min="16138" max="16384" width="9.140625" style="1"/>
  </cols>
  <sheetData>
    <row r="2" spans="1:10" ht="44.25" customHeight="1" x14ac:dyDescent="0.25">
      <c r="B2" s="19"/>
      <c r="C2" s="21" t="s">
        <v>73</v>
      </c>
      <c r="D2" s="22"/>
      <c r="E2" s="22"/>
      <c r="F2" s="22"/>
      <c r="G2" s="20"/>
      <c r="H2" s="19"/>
      <c r="I2" s="19"/>
    </row>
    <row r="3" spans="1:10" x14ac:dyDescent="0.2">
      <c r="B3" s="2" t="s">
        <v>9</v>
      </c>
      <c r="C3" s="2"/>
      <c r="D3" s="2"/>
      <c r="E3" s="2"/>
      <c r="F3" s="2"/>
      <c r="G3" s="2"/>
      <c r="H3" s="2"/>
      <c r="I3" s="2"/>
    </row>
    <row r="4" spans="1:10" x14ac:dyDescent="0.2">
      <c r="I4" s="3" t="s">
        <v>8</v>
      </c>
    </row>
    <row r="5" spans="1:10" s="5" customFormat="1" ht="63.75" x14ac:dyDescent="0.2">
      <c r="A5" s="12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1:10" x14ac:dyDescent="0.2">
      <c r="A6" s="13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1:10" ht="63.75" x14ac:dyDescent="0.2">
      <c r="A7" s="14">
        <v>1</v>
      </c>
      <c r="B7" s="15" t="s">
        <v>10</v>
      </c>
      <c r="C7" s="16" t="s">
        <v>11</v>
      </c>
      <c r="D7" s="17">
        <v>1929236.37</v>
      </c>
      <c r="E7" s="17">
        <v>1495927.2774999999</v>
      </c>
      <c r="F7" s="17">
        <v>1733236.37</v>
      </c>
      <c r="G7" s="18">
        <f>D7-F7</f>
        <v>196000</v>
      </c>
      <c r="H7" s="18">
        <f>E7-F7</f>
        <v>-237309.09250000026</v>
      </c>
      <c r="I7" s="18">
        <f>IF(E7=0,0,(F7/E7)*100)</f>
        <v>115.86367840665304</v>
      </c>
      <c r="J7" s="7"/>
    </row>
    <row r="8" spans="1:10" x14ac:dyDescent="0.2">
      <c r="A8" s="14">
        <v>1</v>
      </c>
      <c r="B8" s="15" t="s">
        <v>12</v>
      </c>
      <c r="C8" s="16" t="s">
        <v>13</v>
      </c>
      <c r="D8" s="17">
        <v>285072.67000000004</v>
      </c>
      <c r="E8" s="17">
        <f>E9</f>
        <v>285072.67000000004</v>
      </c>
      <c r="F8" s="17">
        <v>285072.67000000004</v>
      </c>
      <c r="G8" s="18">
        <f>D8-F8</f>
        <v>0</v>
      </c>
      <c r="H8" s="18">
        <f>E8-F8</f>
        <v>0</v>
      </c>
      <c r="I8" s="18">
        <f>IF(E8=0,0,(F8/E8)*100)</f>
        <v>100</v>
      </c>
      <c r="J8" s="7"/>
    </row>
    <row r="9" spans="1:10" x14ac:dyDescent="0.2">
      <c r="A9" s="14">
        <v>1</v>
      </c>
      <c r="B9" s="15" t="s">
        <v>14</v>
      </c>
      <c r="C9" s="16" t="s">
        <v>15</v>
      </c>
      <c r="D9" s="17">
        <v>285072.67000000004</v>
      </c>
      <c r="E9" s="17">
        <f>E10+E11</f>
        <v>285072.67000000004</v>
      </c>
      <c r="F9" s="17">
        <v>285072.67000000004</v>
      </c>
      <c r="G9" s="18">
        <f>D9-F9</f>
        <v>0</v>
      </c>
      <c r="H9" s="18">
        <f>E9-F9</f>
        <v>0</v>
      </c>
      <c r="I9" s="18">
        <f>IF(E9=0,0,(F9/E9)*100)</f>
        <v>100</v>
      </c>
      <c r="J9" s="7"/>
    </row>
    <row r="10" spans="1:10" x14ac:dyDescent="0.2">
      <c r="A10" s="14">
        <v>0</v>
      </c>
      <c r="B10" s="15" t="s">
        <v>16</v>
      </c>
      <c r="C10" s="16" t="s">
        <v>17</v>
      </c>
      <c r="D10" s="17">
        <v>271988.64</v>
      </c>
      <c r="E10" s="17">
        <v>271988.64</v>
      </c>
      <c r="F10" s="17">
        <v>271988.64</v>
      </c>
      <c r="G10" s="18">
        <f>D10-F10</f>
        <v>0</v>
      </c>
      <c r="H10" s="18">
        <f>E10-F10</f>
        <v>0</v>
      </c>
      <c r="I10" s="18">
        <f>IF(E10=0,0,(F10/E10)*100)</f>
        <v>100</v>
      </c>
      <c r="J10" s="7"/>
    </row>
    <row r="11" spans="1:10" x14ac:dyDescent="0.2">
      <c r="A11" s="14">
        <v>0</v>
      </c>
      <c r="B11" s="15" t="s">
        <v>18</v>
      </c>
      <c r="C11" s="16" t="s">
        <v>19</v>
      </c>
      <c r="D11" s="17">
        <v>13084.029999999999</v>
      </c>
      <c r="E11" s="17">
        <v>13084.03</v>
      </c>
      <c r="F11" s="17">
        <v>13084.03</v>
      </c>
      <c r="G11" s="18">
        <f>D11-F11</f>
        <v>0</v>
      </c>
      <c r="H11" s="18">
        <f>E11-F11</f>
        <v>0</v>
      </c>
      <c r="I11" s="18">
        <f>IF(E11=0,0,(F11/E11)*100)</f>
        <v>100</v>
      </c>
      <c r="J11" s="7"/>
    </row>
    <row r="12" spans="1:10" x14ac:dyDescent="0.2">
      <c r="A12" s="14">
        <v>1</v>
      </c>
      <c r="B12" s="15" t="s">
        <v>20</v>
      </c>
      <c r="C12" s="16" t="s">
        <v>21</v>
      </c>
      <c r="D12" s="17">
        <v>1644163.7</v>
      </c>
      <c r="E12" s="17">
        <f>E13</f>
        <v>1644163.7</v>
      </c>
      <c r="F12" s="17">
        <v>1448163.7</v>
      </c>
      <c r="G12" s="18">
        <f>D12-F12</f>
        <v>196000</v>
      </c>
      <c r="H12" s="18">
        <f>E12-F12</f>
        <v>196000</v>
      </c>
      <c r="I12" s="18">
        <f>IF(E12=0,0,(F12/E12)*100)</f>
        <v>88.079045900356505</v>
      </c>
      <c r="J12" s="7"/>
    </row>
    <row r="13" spans="1:10" x14ac:dyDescent="0.2">
      <c r="A13" s="14">
        <v>1</v>
      </c>
      <c r="B13" s="15" t="s">
        <v>22</v>
      </c>
      <c r="C13" s="16" t="s">
        <v>23</v>
      </c>
      <c r="D13" s="17">
        <v>1644163.7</v>
      </c>
      <c r="E13" s="17">
        <f>E14</f>
        <v>1644163.7</v>
      </c>
      <c r="F13" s="17">
        <v>1448163.7</v>
      </c>
      <c r="G13" s="18">
        <f>D13-F13</f>
        <v>196000</v>
      </c>
      <c r="H13" s="18">
        <f>E13-F13</f>
        <v>196000</v>
      </c>
      <c r="I13" s="18">
        <f>IF(E13=0,0,(F13/E13)*100)</f>
        <v>88.079045900356505</v>
      </c>
      <c r="J13" s="7"/>
    </row>
    <row r="14" spans="1:10" ht="25.5" x14ac:dyDescent="0.2">
      <c r="A14" s="14">
        <v>0</v>
      </c>
      <c r="B14" s="15" t="s">
        <v>24</v>
      </c>
      <c r="C14" s="16" t="s">
        <v>25</v>
      </c>
      <c r="D14" s="17">
        <v>1644163.7</v>
      </c>
      <c r="E14" s="17">
        <v>1644163.7</v>
      </c>
      <c r="F14" s="17">
        <v>1448163.7</v>
      </c>
      <c r="G14" s="18">
        <f>D14-F14</f>
        <v>196000</v>
      </c>
      <c r="H14" s="18">
        <f>E14-F14</f>
        <v>196000</v>
      </c>
      <c r="I14" s="18">
        <f>IF(E14=0,0,(F14/E14)*100)</f>
        <v>88.079045900356505</v>
      </c>
      <c r="J14" s="7"/>
    </row>
    <row r="15" spans="1:10" x14ac:dyDescent="0.2">
      <c r="A15" s="14">
        <v>1</v>
      </c>
      <c r="B15" s="15" t="s">
        <v>26</v>
      </c>
      <c r="C15" s="16" t="s">
        <v>27</v>
      </c>
      <c r="D15" s="17">
        <v>45000</v>
      </c>
      <c r="E15" s="17">
        <v>45000</v>
      </c>
      <c r="F15" s="17">
        <v>45000</v>
      </c>
      <c r="G15" s="18">
        <f>D15-F15</f>
        <v>0</v>
      </c>
      <c r="H15" s="18">
        <f>E15-F15</f>
        <v>0</v>
      </c>
      <c r="I15" s="18">
        <f>IF(E15=0,0,(F15/E15)*100)</f>
        <v>100</v>
      </c>
      <c r="J15" s="7"/>
    </row>
    <row r="16" spans="1:10" x14ac:dyDescent="0.2">
      <c r="A16" s="14">
        <v>1</v>
      </c>
      <c r="B16" s="15" t="s">
        <v>20</v>
      </c>
      <c r="C16" s="16" t="s">
        <v>21</v>
      </c>
      <c r="D16" s="17">
        <v>45000</v>
      </c>
      <c r="E16" s="17">
        <v>45000</v>
      </c>
      <c r="F16" s="17">
        <v>45000</v>
      </c>
      <c r="G16" s="18">
        <f>D16-F16</f>
        <v>0</v>
      </c>
      <c r="H16" s="18">
        <f>E16-F16</f>
        <v>0</v>
      </c>
      <c r="I16" s="18">
        <f>IF(E16=0,0,(F16/E16)*100)</f>
        <v>100</v>
      </c>
      <c r="J16" s="7"/>
    </row>
    <row r="17" spans="1:10" x14ac:dyDescent="0.2">
      <c r="A17" s="14">
        <v>1</v>
      </c>
      <c r="B17" s="15" t="s">
        <v>22</v>
      </c>
      <c r="C17" s="16" t="s">
        <v>23</v>
      </c>
      <c r="D17" s="17">
        <v>45000</v>
      </c>
      <c r="E17" s="17">
        <v>45000</v>
      </c>
      <c r="F17" s="17">
        <v>45000</v>
      </c>
      <c r="G17" s="18">
        <f>D17-F17</f>
        <v>0</v>
      </c>
      <c r="H17" s="18">
        <f>E17-F17</f>
        <v>0</v>
      </c>
      <c r="I17" s="18">
        <f>IF(E17=0,0,(F17/E17)*100)</f>
        <v>100</v>
      </c>
      <c r="J17" s="7"/>
    </row>
    <row r="18" spans="1:10" ht="25.5" x14ac:dyDescent="0.2">
      <c r="A18" s="14">
        <v>0</v>
      </c>
      <c r="B18" s="15" t="s">
        <v>24</v>
      </c>
      <c r="C18" s="16" t="s">
        <v>25</v>
      </c>
      <c r="D18" s="17">
        <v>45000</v>
      </c>
      <c r="E18" s="17">
        <v>45000</v>
      </c>
      <c r="F18" s="17">
        <v>45000</v>
      </c>
      <c r="G18" s="18">
        <f>D18-F18</f>
        <v>0</v>
      </c>
      <c r="H18" s="18">
        <f>E18-F18</f>
        <v>0</v>
      </c>
      <c r="I18" s="18">
        <f>IF(E18=0,0,(F18/E18)*100)</f>
        <v>100</v>
      </c>
      <c r="J18" s="7"/>
    </row>
    <row r="19" spans="1:10" ht="25.5" x14ac:dyDescent="0.2">
      <c r="A19" s="14">
        <v>1</v>
      </c>
      <c r="B19" s="15" t="s">
        <v>28</v>
      </c>
      <c r="C19" s="16" t="s">
        <v>29</v>
      </c>
      <c r="D19" s="17">
        <v>417540.27</v>
      </c>
      <c r="E19" s="17">
        <f>E20</f>
        <v>417540.27</v>
      </c>
      <c r="F19" s="17">
        <v>417540.27</v>
      </c>
      <c r="G19" s="18">
        <f>D19-F19</f>
        <v>0</v>
      </c>
      <c r="H19" s="18">
        <f>E19-F19</f>
        <v>0</v>
      </c>
      <c r="I19" s="18">
        <f>IF(E19=0,0,(F19/E19)*100)</f>
        <v>100</v>
      </c>
      <c r="J19" s="7"/>
    </row>
    <row r="20" spans="1:10" x14ac:dyDescent="0.2">
      <c r="A20" s="14">
        <v>1</v>
      </c>
      <c r="B20" s="15" t="s">
        <v>20</v>
      </c>
      <c r="C20" s="16" t="s">
        <v>21</v>
      </c>
      <c r="D20" s="17">
        <v>417540.27</v>
      </c>
      <c r="E20" s="17">
        <f>E21</f>
        <v>417540.27</v>
      </c>
      <c r="F20" s="17">
        <v>417540.27</v>
      </c>
      <c r="G20" s="18">
        <f>D20-F20</f>
        <v>0</v>
      </c>
      <c r="H20" s="18">
        <f>E20-F20</f>
        <v>0</v>
      </c>
      <c r="I20" s="18">
        <f>IF(E20=0,0,(F20/E20)*100)</f>
        <v>100</v>
      </c>
      <c r="J20" s="7"/>
    </row>
    <row r="21" spans="1:10" x14ac:dyDescent="0.2">
      <c r="A21" s="14">
        <v>1</v>
      </c>
      <c r="B21" s="15" t="s">
        <v>22</v>
      </c>
      <c r="C21" s="16" t="s">
        <v>23</v>
      </c>
      <c r="D21" s="17">
        <v>417540.27</v>
      </c>
      <c r="E21" s="17">
        <f>E22</f>
        <v>417540.27</v>
      </c>
      <c r="F21" s="17">
        <v>417540.27</v>
      </c>
      <c r="G21" s="18">
        <f>D21-F21</f>
        <v>0</v>
      </c>
      <c r="H21" s="18">
        <f>E21-F21</f>
        <v>0</v>
      </c>
      <c r="I21" s="18">
        <f>IF(E21=0,0,(F21/E21)*100)</f>
        <v>100</v>
      </c>
      <c r="J21" s="7"/>
    </row>
    <row r="22" spans="1:10" ht="25.5" x14ac:dyDescent="0.2">
      <c r="A22" s="14">
        <v>0</v>
      </c>
      <c r="B22" s="15" t="s">
        <v>24</v>
      </c>
      <c r="C22" s="16" t="s">
        <v>25</v>
      </c>
      <c r="D22" s="17">
        <v>417540.27</v>
      </c>
      <c r="E22" s="17">
        <v>417540.27</v>
      </c>
      <c r="F22" s="17">
        <v>417540.27</v>
      </c>
      <c r="G22" s="18">
        <f>D22-F22</f>
        <v>0</v>
      </c>
      <c r="H22" s="18">
        <f>E22-F22</f>
        <v>0</v>
      </c>
      <c r="I22" s="18">
        <f>IF(E22=0,0,(F22/E22)*100)</f>
        <v>100</v>
      </c>
      <c r="J22" s="7"/>
    </row>
    <row r="23" spans="1:10" ht="51" x14ac:dyDescent="0.2">
      <c r="A23" s="14">
        <v>1</v>
      </c>
      <c r="B23" s="15" t="s">
        <v>30</v>
      </c>
      <c r="C23" s="16" t="s">
        <v>31</v>
      </c>
      <c r="D23" s="17">
        <v>579600</v>
      </c>
      <c r="E23" s="17">
        <v>579600</v>
      </c>
      <c r="F23" s="17">
        <v>511566</v>
      </c>
      <c r="G23" s="18">
        <f>D23-F23</f>
        <v>68034</v>
      </c>
      <c r="H23" s="18">
        <f>E23-F23</f>
        <v>68034</v>
      </c>
      <c r="I23" s="18">
        <f>IF(E23=0,0,(F23/E23)*100)</f>
        <v>88.261904761904759</v>
      </c>
      <c r="J23" s="7"/>
    </row>
    <row r="24" spans="1:10" x14ac:dyDescent="0.2">
      <c r="A24" s="14">
        <v>1</v>
      </c>
      <c r="B24" s="15" t="s">
        <v>20</v>
      </c>
      <c r="C24" s="16" t="s">
        <v>21</v>
      </c>
      <c r="D24" s="17">
        <v>579600</v>
      </c>
      <c r="E24" s="17">
        <v>579600</v>
      </c>
      <c r="F24" s="17">
        <v>511566</v>
      </c>
      <c r="G24" s="18">
        <f>D24-F24</f>
        <v>68034</v>
      </c>
      <c r="H24" s="18">
        <f>E24-F24</f>
        <v>68034</v>
      </c>
      <c r="I24" s="18">
        <f>IF(E24=0,0,(F24/E24)*100)</f>
        <v>88.261904761904759</v>
      </c>
      <c r="J24" s="7"/>
    </row>
    <row r="25" spans="1:10" x14ac:dyDescent="0.2">
      <c r="A25" s="14">
        <v>1</v>
      </c>
      <c r="B25" s="15" t="s">
        <v>32</v>
      </c>
      <c r="C25" s="16" t="s">
        <v>33</v>
      </c>
      <c r="D25" s="17">
        <v>579600</v>
      </c>
      <c r="E25" s="17">
        <v>579600</v>
      </c>
      <c r="F25" s="17">
        <v>511566</v>
      </c>
      <c r="G25" s="18">
        <f>D25-F25</f>
        <v>68034</v>
      </c>
      <c r="H25" s="18">
        <f>E25-F25</f>
        <v>68034</v>
      </c>
      <c r="I25" s="18">
        <f>IF(E25=0,0,(F25/E25)*100)</f>
        <v>88.261904761904759</v>
      </c>
      <c r="J25" s="7"/>
    </row>
    <row r="26" spans="1:10" ht="25.5" x14ac:dyDescent="0.2">
      <c r="A26" s="14">
        <v>0</v>
      </c>
      <c r="B26" s="15" t="s">
        <v>34</v>
      </c>
      <c r="C26" s="16" t="s">
        <v>35</v>
      </c>
      <c r="D26" s="17">
        <v>579600</v>
      </c>
      <c r="E26" s="17">
        <v>579600</v>
      </c>
      <c r="F26" s="17">
        <v>511566</v>
      </c>
      <c r="G26" s="18">
        <f>D26-F26</f>
        <v>68034</v>
      </c>
      <c r="H26" s="18">
        <f>E26-F26</f>
        <v>68034</v>
      </c>
      <c r="I26" s="18">
        <f>IF(E26=0,0,(F26/E26)*100)</f>
        <v>88.261904761904759</v>
      </c>
      <c r="J26" s="7"/>
    </row>
    <row r="27" spans="1:10" x14ac:dyDescent="0.2">
      <c r="A27" s="14">
        <v>1</v>
      </c>
      <c r="B27" s="15" t="s">
        <v>36</v>
      </c>
      <c r="C27" s="16" t="s">
        <v>37</v>
      </c>
      <c r="D27" s="17">
        <v>1950447.22</v>
      </c>
      <c r="E27" s="17">
        <f>E28+E35</f>
        <v>1950447.22</v>
      </c>
      <c r="F27" s="17">
        <v>1925146.74</v>
      </c>
      <c r="G27" s="18">
        <f>D27-F27</f>
        <v>25300.479999999981</v>
      </c>
      <c r="H27" s="18">
        <f>E27-F27</f>
        <v>25300.479999999981</v>
      </c>
      <c r="I27" s="18">
        <f>IF(E27=0,0,(F27/E27)*100)</f>
        <v>98.702836983202246</v>
      </c>
      <c r="J27" s="7"/>
    </row>
    <row r="28" spans="1:10" x14ac:dyDescent="0.2">
      <c r="A28" s="14">
        <v>1</v>
      </c>
      <c r="B28" s="15" t="s">
        <v>12</v>
      </c>
      <c r="C28" s="16" t="s">
        <v>13</v>
      </c>
      <c r="D28" s="17">
        <v>1154771.53</v>
      </c>
      <c r="E28" s="17">
        <f>E29+E33</f>
        <v>1154771.53</v>
      </c>
      <c r="F28" s="17">
        <v>1129471.05</v>
      </c>
      <c r="G28" s="18">
        <f>D28-F28</f>
        <v>25300.479999999981</v>
      </c>
      <c r="H28" s="18">
        <f>E28-F28</f>
        <v>25300.479999999981</v>
      </c>
      <c r="I28" s="18">
        <f>IF(E28=0,0,(F28/E28)*100)</f>
        <v>97.809048860080566</v>
      </c>
      <c r="J28" s="7"/>
    </row>
    <row r="29" spans="1:10" x14ac:dyDescent="0.2">
      <c r="A29" s="14">
        <v>1</v>
      </c>
      <c r="B29" s="15" t="s">
        <v>38</v>
      </c>
      <c r="C29" s="16" t="s">
        <v>39</v>
      </c>
      <c r="D29" s="17">
        <v>789815.58000000007</v>
      </c>
      <c r="E29" s="17">
        <f>E30</f>
        <v>789815.58000000007</v>
      </c>
      <c r="F29" s="17">
        <v>764515.10000000009</v>
      </c>
      <c r="G29" s="18">
        <f>D29-F29</f>
        <v>25300.479999999981</v>
      </c>
      <c r="H29" s="18">
        <f>E29-F29</f>
        <v>25300.479999999981</v>
      </c>
      <c r="I29" s="18">
        <f>IF(E29=0,0,(F29/E29)*100)</f>
        <v>96.796659797468166</v>
      </c>
      <c r="J29" s="7"/>
    </row>
    <row r="30" spans="1:10" x14ac:dyDescent="0.2">
      <c r="A30" s="14">
        <v>1</v>
      </c>
      <c r="B30" s="15" t="s">
        <v>40</v>
      </c>
      <c r="C30" s="16" t="s">
        <v>41</v>
      </c>
      <c r="D30" s="17">
        <v>647389.88000000012</v>
      </c>
      <c r="E30" s="17">
        <f>E31+E32</f>
        <v>789815.58000000007</v>
      </c>
      <c r="F30" s="17">
        <v>626651.78</v>
      </c>
      <c r="G30" s="18">
        <f>D30-F30</f>
        <v>20738.100000000093</v>
      </c>
      <c r="H30" s="18">
        <f>E30-F30</f>
        <v>163163.80000000005</v>
      </c>
      <c r="I30" s="18">
        <f>IF(E30=0,0,(F30/E30)*100)</f>
        <v>79.341531854816026</v>
      </c>
      <c r="J30" s="7"/>
    </row>
    <row r="31" spans="1:10" x14ac:dyDescent="0.2">
      <c r="A31" s="14">
        <v>0</v>
      </c>
      <c r="B31" s="15" t="s">
        <v>42</v>
      </c>
      <c r="C31" s="16" t="s">
        <v>43</v>
      </c>
      <c r="D31" s="17">
        <v>647389.88000000012</v>
      </c>
      <c r="E31" s="17">
        <v>647389.88</v>
      </c>
      <c r="F31" s="17">
        <v>626651.78</v>
      </c>
      <c r="G31" s="18">
        <f>D31-F31</f>
        <v>20738.100000000093</v>
      </c>
      <c r="H31" s="18">
        <f>E31-F31</f>
        <v>20738.099999999977</v>
      </c>
      <c r="I31" s="18">
        <f>IF(E31=0,0,(F31/E31)*100)</f>
        <v>96.79665984275195</v>
      </c>
      <c r="J31" s="7"/>
    </row>
    <row r="32" spans="1:10" x14ac:dyDescent="0.2">
      <c r="A32" s="14">
        <v>0</v>
      </c>
      <c r="B32" s="15" t="s">
        <v>44</v>
      </c>
      <c r="C32" s="16" t="s">
        <v>45</v>
      </c>
      <c r="D32" s="17">
        <v>142425.70000000001</v>
      </c>
      <c r="E32" s="17">
        <v>142425.70000000001</v>
      </c>
      <c r="F32" s="17">
        <v>137863.32</v>
      </c>
      <c r="G32" s="18">
        <f>D32-F32</f>
        <v>4562.3800000000047</v>
      </c>
      <c r="H32" s="18">
        <f>E32-F32</f>
        <v>4562.3800000000047</v>
      </c>
      <c r="I32" s="18">
        <f>IF(E32=0,0,(F32/E32)*100)</f>
        <v>96.79665959163269</v>
      </c>
      <c r="J32" s="7"/>
    </row>
    <row r="33" spans="1:10" x14ac:dyDescent="0.2">
      <c r="A33" s="14">
        <v>1</v>
      </c>
      <c r="B33" s="15" t="s">
        <v>14</v>
      </c>
      <c r="C33" s="16" t="s">
        <v>15</v>
      </c>
      <c r="D33" s="17">
        <v>364955.95</v>
      </c>
      <c r="E33" s="17">
        <f>E34</f>
        <v>364955.95</v>
      </c>
      <c r="F33" s="17">
        <v>364955.95</v>
      </c>
      <c r="G33" s="18">
        <f>D33-F33</f>
        <v>0</v>
      </c>
      <c r="H33" s="18">
        <f>E33-F33</f>
        <v>0</v>
      </c>
      <c r="I33" s="18">
        <f>IF(E33=0,0,(F33/E33)*100)</f>
        <v>100</v>
      </c>
      <c r="J33" s="7"/>
    </row>
    <row r="34" spans="1:10" x14ac:dyDescent="0.2">
      <c r="A34" s="14">
        <v>0</v>
      </c>
      <c r="B34" s="15" t="s">
        <v>16</v>
      </c>
      <c r="C34" s="16" t="s">
        <v>17</v>
      </c>
      <c r="D34" s="17">
        <v>364955.95</v>
      </c>
      <c r="E34" s="17">
        <v>364955.95</v>
      </c>
      <c r="F34" s="17">
        <v>364955.95</v>
      </c>
      <c r="G34" s="18">
        <f>D34-F34</f>
        <v>0</v>
      </c>
      <c r="H34" s="18">
        <f>E34-F34</f>
        <v>0</v>
      </c>
      <c r="I34" s="18">
        <f>IF(E34=0,0,(F34/E34)*100)</f>
        <v>100</v>
      </c>
      <c r="J34" s="7"/>
    </row>
    <row r="35" spans="1:10" x14ac:dyDescent="0.2">
      <c r="A35" s="14">
        <v>1</v>
      </c>
      <c r="B35" s="15" t="s">
        <v>20</v>
      </c>
      <c r="C35" s="16" t="s">
        <v>21</v>
      </c>
      <c r="D35" s="17">
        <v>795675.69</v>
      </c>
      <c r="E35" s="17">
        <f>E36</f>
        <v>795675.69</v>
      </c>
      <c r="F35" s="17">
        <v>795675.69</v>
      </c>
      <c r="G35" s="18">
        <f>D35-F35</f>
        <v>0</v>
      </c>
      <c r="H35" s="18">
        <f>E35-F35</f>
        <v>0</v>
      </c>
      <c r="I35" s="18">
        <f>IF(E35=0,0,(F35/E35)*100)</f>
        <v>100</v>
      </c>
      <c r="J35" s="7"/>
    </row>
    <row r="36" spans="1:10" x14ac:dyDescent="0.2">
      <c r="A36" s="14">
        <v>1</v>
      </c>
      <c r="B36" s="15" t="s">
        <v>22</v>
      </c>
      <c r="C36" s="16" t="s">
        <v>23</v>
      </c>
      <c r="D36" s="17">
        <v>795675.69</v>
      </c>
      <c r="E36" s="17">
        <f>E37</f>
        <v>795675.69</v>
      </c>
      <c r="F36" s="17">
        <v>795675.69</v>
      </c>
      <c r="G36" s="18">
        <f>D36-F36</f>
        <v>0</v>
      </c>
      <c r="H36" s="18">
        <f>E36-F36</f>
        <v>0</v>
      </c>
      <c r="I36" s="18">
        <f>IF(E36=0,0,(F36/E36)*100)</f>
        <v>100</v>
      </c>
      <c r="J36" s="7"/>
    </row>
    <row r="37" spans="1:10" ht="25.5" x14ac:dyDescent="0.2">
      <c r="A37" s="14">
        <v>0</v>
      </c>
      <c r="B37" s="15" t="s">
        <v>24</v>
      </c>
      <c r="C37" s="16" t="s">
        <v>25</v>
      </c>
      <c r="D37" s="17">
        <v>795675.69</v>
      </c>
      <c r="E37" s="17">
        <v>795675.69</v>
      </c>
      <c r="F37" s="17">
        <v>795675.69</v>
      </c>
      <c r="G37" s="18">
        <f>D37-F37</f>
        <v>0</v>
      </c>
      <c r="H37" s="18">
        <f>E37-F37</f>
        <v>0</v>
      </c>
      <c r="I37" s="18">
        <f>IF(E37=0,0,(F37/E37)*100)</f>
        <v>100</v>
      </c>
      <c r="J37" s="7"/>
    </row>
    <row r="38" spans="1:10" x14ac:dyDescent="0.2">
      <c r="A38" s="14">
        <v>1</v>
      </c>
      <c r="B38" s="15" t="s">
        <v>46</v>
      </c>
      <c r="C38" s="16" t="s">
        <v>47</v>
      </c>
      <c r="D38" s="17">
        <v>53400</v>
      </c>
      <c r="E38" s="17">
        <v>53400</v>
      </c>
      <c r="F38" s="17">
        <v>49910</v>
      </c>
      <c r="G38" s="18">
        <f>D38-F38</f>
        <v>3490</v>
      </c>
      <c r="H38" s="18">
        <f>E38-F38</f>
        <v>3490</v>
      </c>
      <c r="I38" s="18">
        <f>IF(E38=0,0,(F38/E38)*100)</f>
        <v>93.464419475655433</v>
      </c>
      <c r="J38" s="7"/>
    </row>
    <row r="39" spans="1:10" x14ac:dyDescent="0.2">
      <c r="A39" s="14">
        <v>1</v>
      </c>
      <c r="B39" s="15" t="s">
        <v>12</v>
      </c>
      <c r="C39" s="16" t="s">
        <v>13</v>
      </c>
      <c r="D39" s="17">
        <v>53400</v>
      </c>
      <c r="E39" s="17">
        <v>53400</v>
      </c>
      <c r="F39" s="17">
        <v>49910</v>
      </c>
      <c r="G39" s="18">
        <f>D39-F39</f>
        <v>3490</v>
      </c>
      <c r="H39" s="18">
        <f>E39-F39</f>
        <v>3490</v>
      </c>
      <c r="I39" s="18">
        <f>IF(E39=0,0,(F39/E39)*100)</f>
        <v>93.464419475655433</v>
      </c>
      <c r="J39" s="7"/>
    </row>
    <row r="40" spans="1:10" x14ac:dyDescent="0.2">
      <c r="A40" s="14">
        <v>1</v>
      </c>
      <c r="B40" s="15" t="s">
        <v>14</v>
      </c>
      <c r="C40" s="16" t="s">
        <v>15</v>
      </c>
      <c r="D40" s="17">
        <v>53400</v>
      </c>
      <c r="E40" s="17">
        <v>53400</v>
      </c>
      <c r="F40" s="17">
        <v>49910</v>
      </c>
      <c r="G40" s="18">
        <f>D40-F40</f>
        <v>3490</v>
      </c>
      <c r="H40" s="18">
        <f>E40-F40</f>
        <v>3490</v>
      </c>
      <c r="I40" s="18">
        <f>IF(E40=0,0,(F40/E40)*100)</f>
        <v>93.464419475655433</v>
      </c>
      <c r="J40" s="7"/>
    </row>
    <row r="41" spans="1:10" x14ac:dyDescent="0.2">
      <c r="A41" s="14">
        <v>0</v>
      </c>
      <c r="B41" s="15" t="s">
        <v>18</v>
      </c>
      <c r="C41" s="16" t="s">
        <v>19</v>
      </c>
      <c r="D41" s="17">
        <v>53400</v>
      </c>
      <c r="E41" s="17">
        <v>53400</v>
      </c>
      <c r="F41" s="17">
        <v>49910</v>
      </c>
      <c r="G41" s="18">
        <f>D41-F41</f>
        <v>3490</v>
      </c>
      <c r="H41" s="18">
        <f>E41-F41</f>
        <v>3490</v>
      </c>
      <c r="I41" s="18">
        <f>IF(E41=0,0,(F41/E41)*100)</f>
        <v>93.464419475655433</v>
      </c>
      <c r="J41" s="7"/>
    </row>
    <row r="42" spans="1:10" ht="25.5" x14ac:dyDescent="0.2">
      <c r="A42" s="14">
        <v>1</v>
      </c>
      <c r="B42" s="15" t="s">
        <v>48</v>
      </c>
      <c r="C42" s="16" t="s">
        <v>49</v>
      </c>
      <c r="D42" s="17">
        <v>353808</v>
      </c>
      <c r="E42" s="17">
        <v>353808</v>
      </c>
      <c r="F42" s="17">
        <v>203808</v>
      </c>
      <c r="G42" s="18">
        <f>D42-F42</f>
        <v>150000</v>
      </c>
      <c r="H42" s="18">
        <f>E42-F42</f>
        <v>150000</v>
      </c>
      <c r="I42" s="18">
        <f>IF(E42=0,0,(F42/E42)*100)</f>
        <v>57.604124270790933</v>
      </c>
      <c r="J42" s="7"/>
    </row>
    <row r="43" spans="1:10" x14ac:dyDescent="0.2">
      <c r="A43" s="14">
        <v>1</v>
      </c>
      <c r="B43" s="15" t="s">
        <v>20</v>
      </c>
      <c r="C43" s="16" t="s">
        <v>21</v>
      </c>
      <c r="D43" s="17">
        <v>353808</v>
      </c>
      <c r="E43" s="17">
        <v>353808</v>
      </c>
      <c r="F43" s="17">
        <v>203808</v>
      </c>
      <c r="G43" s="18">
        <f>D43-F43</f>
        <v>150000</v>
      </c>
      <c r="H43" s="18">
        <f>E43-F43</f>
        <v>150000</v>
      </c>
      <c r="I43" s="18">
        <f>IF(E43=0,0,(F43/E43)*100)</f>
        <v>57.604124270790933</v>
      </c>
      <c r="J43" s="7"/>
    </row>
    <row r="44" spans="1:10" x14ac:dyDescent="0.2">
      <c r="A44" s="14">
        <v>1</v>
      </c>
      <c r="B44" s="15" t="s">
        <v>22</v>
      </c>
      <c r="C44" s="16" t="s">
        <v>23</v>
      </c>
      <c r="D44" s="17">
        <v>353808</v>
      </c>
      <c r="E44" s="17">
        <v>353808</v>
      </c>
      <c r="F44" s="17">
        <v>203808</v>
      </c>
      <c r="G44" s="18">
        <f>D44-F44</f>
        <v>150000</v>
      </c>
      <c r="H44" s="18">
        <f>E44-F44</f>
        <v>150000</v>
      </c>
      <c r="I44" s="18">
        <f>IF(E44=0,0,(F44/E44)*100)</f>
        <v>57.604124270790933</v>
      </c>
      <c r="J44" s="7"/>
    </row>
    <row r="45" spans="1:10" x14ac:dyDescent="0.2">
      <c r="A45" s="14">
        <v>1</v>
      </c>
      <c r="B45" s="15" t="s">
        <v>50</v>
      </c>
      <c r="C45" s="16" t="s">
        <v>51</v>
      </c>
      <c r="D45" s="17">
        <v>353808</v>
      </c>
      <c r="E45" s="17">
        <v>353808</v>
      </c>
      <c r="F45" s="17">
        <v>203808</v>
      </c>
      <c r="G45" s="18">
        <f>D45-F45</f>
        <v>150000</v>
      </c>
      <c r="H45" s="18">
        <f>E45-F45</f>
        <v>150000</v>
      </c>
      <c r="I45" s="18">
        <f>IF(E45=0,0,(F45/E45)*100)</f>
        <v>57.604124270790933</v>
      </c>
      <c r="J45" s="7"/>
    </row>
    <row r="46" spans="1:10" x14ac:dyDescent="0.2">
      <c r="A46" s="14">
        <v>0</v>
      </c>
      <c r="B46" s="15" t="s">
        <v>52</v>
      </c>
      <c r="C46" s="16" t="s">
        <v>53</v>
      </c>
      <c r="D46" s="17">
        <v>353808</v>
      </c>
      <c r="E46" s="17">
        <v>353808</v>
      </c>
      <c r="F46" s="17">
        <v>203808</v>
      </c>
      <c r="G46" s="18">
        <f>D46-F46</f>
        <v>150000</v>
      </c>
      <c r="H46" s="18">
        <f>E46-F46</f>
        <v>150000</v>
      </c>
      <c r="I46" s="18">
        <f>IF(E46=0,0,(F46/E46)*100)</f>
        <v>57.604124270790933</v>
      </c>
      <c r="J46" s="7"/>
    </row>
    <row r="47" spans="1:10" ht="25.5" x14ac:dyDescent="0.2">
      <c r="A47" s="14">
        <v>1</v>
      </c>
      <c r="B47" s="15" t="s">
        <v>54</v>
      </c>
      <c r="C47" s="16" t="s">
        <v>55</v>
      </c>
      <c r="D47" s="17">
        <v>5014</v>
      </c>
      <c r="E47" s="17">
        <f>E48</f>
        <v>5014</v>
      </c>
      <c r="F47" s="17">
        <v>5014</v>
      </c>
      <c r="G47" s="18">
        <f>D47-F47</f>
        <v>0</v>
      </c>
      <c r="H47" s="18">
        <f>E47-F47</f>
        <v>0</v>
      </c>
      <c r="I47" s="18">
        <f>IF(E47=0,0,(F47/E47)*100)</f>
        <v>100</v>
      </c>
      <c r="J47" s="7"/>
    </row>
    <row r="48" spans="1:10" x14ac:dyDescent="0.2">
      <c r="A48" s="14">
        <v>1</v>
      </c>
      <c r="B48" s="15" t="s">
        <v>12</v>
      </c>
      <c r="C48" s="16" t="s">
        <v>13</v>
      </c>
      <c r="D48" s="17">
        <v>5014</v>
      </c>
      <c r="E48" s="17">
        <f>E49</f>
        <v>5014</v>
      </c>
      <c r="F48" s="17">
        <v>5014</v>
      </c>
      <c r="G48" s="18">
        <f>D48-F48</f>
        <v>0</v>
      </c>
      <c r="H48" s="18">
        <f>E48-F48</f>
        <v>0</v>
      </c>
      <c r="I48" s="18">
        <f>IF(E48=0,0,(F48/E48)*100)</f>
        <v>100</v>
      </c>
      <c r="J48" s="7"/>
    </row>
    <row r="49" spans="1:10" x14ac:dyDescent="0.2">
      <c r="A49" s="14">
        <v>1</v>
      </c>
      <c r="B49" s="15" t="s">
        <v>14</v>
      </c>
      <c r="C49" s="16" t="s">
        <v>15</v>
      </c>
      <c r="D49" s="17">
        <v>5014</v>
      </c>
      <c r="E49" s="17">
        <f>E50</f>
        <v>5014</v>
      </c>
      <c r="F49" s="17">
        <v>5014</v>
      </c>
      <c r="G49" s="18">
        <f>D49-F49</f>
        <v>0</v>
      </c>
      <c r="H49" s="18">
        <f>E49-F49</f>
        <v>0</v>
      </c>
      <c r="I49" s="18">
        <f>IF(E49=0,0,(F49/E49)*100)</f>
        <v>100</v>
      </c>
      <c r="J49" s="7"/>
    </row>
    <row r="50" spans="1:10" x14ac:dyDescent="0.2">
      <c r="A50" s="14">
        <v>0</v>
      </c>
      <c r="B50" s="15" t="s">
        <v>16</v>
      </c>
      <c r="C50" s="16" t="s">
        <v>17</v>
      </c>
      <c r="D50" s="17">
        <v>5014</v>
      </c>
      <c r="E50" s="17">
        <v>5014</v>
      </c>
      <c r="F50" s="17">
        <v>5014</v>
      </c>
      <c r="G50" s="18">
        <f>D50-F50</f>
        <v>0</v>
      </c>
      <c r="H50" s="18">
        <f>E50-F50</f>
        <v>0</v>
      </c>
      <c r="I50" s="18">
        <f>IF(E50=0,0,(F50/E50)*100)</f>
        <v>100</v>
      </c>
      <c r="J50" s="7"/>
    </row>
    <row r="51" spans="1:10" ht="25.5" x14ac:dyDescent="0.2">
      <c r="A51" s="14">
        <v>1</v>
      </c>
      <c r="B51" s="15" t="s">
        <v>56</v>
      </c>
      <c r="C51" s="16" t="s">
        <v>57</v>
      </c>
      <c r="D51" s="17">
        <v>5200</v>
      </c>
      <c r="E51" s="17">
        <v>5200</v>
      </c>
      <c r="F51" s="17">
        <v>0</v>
      </c>
      <c r="G51" s="18">
        <f>D51-F51</f>
        <v>5200</v>
      </c>
      <c r="H51" s="18">
        <f>E51-F51</f>
        <v>5200</v>
      </c>
      <c r="I51" s="18">
        <f>IF(E51=0,0,(F51/E51)*100)</f>
        <v>0</v>
      </c>
      <c r="J51" s="7"/>
    </row>
    <row r="52" spans="1:10" x14ac:dyDescent="0.2">
      <c r="A52" s="14">
        <v>1</v>
      </c>
      <c r="B52" s="15" t="s">
        <v>12</v>
      </c>
      <c r="C52" s="16" t="s">
        <v>13</v>
      </c>
      <c r="D52" s="17">
        <v>5200</v>
      </c>
      <c r="E52" s="17">
        <v>5200</v>
      </c>
      <c r="F52" s="17">
        <v>0</v>
      </c>
      <c r="G52" s="18">
        <f>D52-F52</f>
        <v>5200</v>
      </c>
      <c r="H52" s="18">
        <f>E52-F52</f>
        <v>5200</v>
      </c>
      <c r="I52" s="18">
        <f>IF(E52=0,0,(F52/E52)*100)</f>
        <v>0</v>
      </c>
      <c r="J52" s="7"/>
    </row>
    <row r="53" spans="1:10" x14ac:dyDescent="0.2">
      <c r="A53" s="14">
        <v>1</v>
      </c>
      <c r="B53" s="15" t="s">
        <v>14</v>
      </c>
      <c r="C53" s="16" t="s">
        <v>15</v>
      </c>
      <c r="D53" s="17">
        <v>5200</v>
      </c>
      <c r="E53" s="17">
        <v>5200</v>
      </c>
      <c r="F53" s="17">
        <v>0</v>
      </c>
      <c r="G53" s="18">
        <f>D53-F53</f>
        <v>5200</v>
      </c>
      <c r="H53" s="18">
        <f>E53-F53</f>
        <v>5200</v>
      </c>
      <c r="I53" s="18">
        <f>IF(E53=0,0,(F53/E53)*100)</f>
        <v>0</v>
      </c>
      <c r="J53" s="7"/>
    </row>
    <row r="54" spans="1:10" x14ac:dyDescent="0.2">
      <c r="A54" s="14">
        <v>0</v>
      </c>
      <c r="B54" s="15" t="s">
        <v>16</v>
      </c>
      <c r="C54" s="16" t="s">
        <v>17</v>
      </c>
      <c r="D54" s="17">
        <v>5200</v>
      </c>
      <c r="E54" s="17">
        <v>5200</v>
      </c>
      <c r="F54" s="17">
        <v>0</v>
      </c>
      <c r="G54" s="18">
        <f>D54-F54</f>
        <v>5200</v>
      </c>
      <c r="H54" s="18">
        <f>E54-F54</f>
        <v>5200</v>
      </c>
      <c r="I54" s="18">
        <f>IF(E54=0,0,(F54/E54)*100)</f>
        <v>0</v>
      </c>
      <c r="J54" s="7"/>
    </row>
    <row r="55" spans="1:10" ht="38.25" x14ac:dyDescent="0.2">
      <c r="A55" s="14">
        <v>1</v>
      </c>
      <c r="B55" s="15" t="s">
        <v>58</v>
      </c>
      <c r="C55" s="16" t="s">
        <v>59</v>
      </c>
      <c r="D55" s="17">
        <v>20000</v>
      </c>
      <c r="E55" s="17">
        <v>14999.999999999998</v>
      </c>
      <c r="F55" s="17">
        <v>20000</v>
      </c>
      <c r="G55" s="18">
        <f>D55-F55</f>
        <v>0</v>
      </c>
      <c r="H55" s="18">
        <f>E55-F55</f>
        <v>-5000.0000000000018</v>
      </c>
      <c r="I55" s="18">
        <f>IF(E55=0,0,(F55/E55)*100)</f>
        <v>133.33333333333334</v>
      </c>
      <c r="J55" s="7"/>
    </row>
    <row r="56" spans="1:10" x14ac:dyDescent="0.2">
      <c r="A56" s="14">
        <v>1</v>
      </c>
      <c r="B56" s="15" t="s">
        <v>20</v>
      </c>
      <c r="C56" s="16" t="s">
        <v>21</v>
      </c>
      <c r="D56" s="17">
        <v>20000</v>
      </c>
      <c r="E56" s="17">
        <f>E57</f>
        <v>20000</v>
      </c>
      <c r="F56" s="17">
        <v>20000</v>
      </c>
      <c r="G56" s="18">
        <f>D56-F56</f>
        <v>0</v>
      </c>
      <c r="H56" s="18">
        <f>E56-F56</f>
        <v>0</v>
      </c>
      <c r="I56" s="18">
        <f>IF(E56=0,0,(F56/E56)*100)</f>
        <v>100</v>
      </c>
      <c r="J56" s="7"/>
    </row>
    <row r="57" spans="1:10" x14ac:dyDescent="0.2">
      <c r="A57" s="14">
        <v>1</v>
      </c>
      <c r="B57" s="15" t="s">
        <v>22</v>
      </c>
      <c r="C57" s="16" t="s">
        <v>23</v>
      </c>
      <c r="D57" s="17">
        <v>20000</v>
      </c>
      <c r="E57" s="17">
        <f>E58</f>
        <v>20000</v>
      </c>
      <c r="F57" s="17">
        <v>20000</v>
      </c>
      <c r="G57" s="18">
        <f>D57-F57</f>
        <v>0</v>
      </c>
      <c r="H57" s="18">
        <f>E57-F57</f>
        <v>0</v>
      </c>
      <c r="I57" s="18">
        <f>IF(E57=0,0,(F57/E57)*100)</f>
        <v>100</v>
      </c>
      <c r="J57" s="7"/>
    </row>
    <row r="58" spans="1:10" ht="25.5" x14ac:dyDescent="0.2">
      <c r="A58" s="14">
        <v>0</v>
      </c>
      <c r="B58" s="15" t="s">
        <v>24</v>
      </c>
      <c r="C58" s="16" t="s">
        <v>25</v>
      </c>
      <c r="D58" s="17">
        <v>20000</v>
      </c>
      <c r="E58" s="17">
        <v>20000</v>
      </c>
      <c r="F58" s="17">
        <v>20000</v>
      </c>
      <c r="G58" s="18">
        <f>D58-F58</f>
        <v>0</v>
      </c>
      <c r="H58" s="18">
        <f>E58-F58</f>
        <v>0</v>
      </c>
      <c r="I58" s="18">
        <f>IF(E58=0,0,(F58/E58)*100)</f>
        <v>100</v>
      </c>
      <c r="J58" s="7"/>
    </row>
    <row r="59" spans="1:10" x14ac:dyDescent="0.2">
      <c r="A59" s="14">
        <v>1</v>
      </c>
      <c r="B59" s="15" t="s">
        <v>60</v>
      </c>
      <c r="C59" s="16" t="s">
        <v>61</v>
      </c>
      <c r="D59" s="17">
        <v>91885.48000000001</v>
      </c>
      <c r="E59" s="17">
        <f>E60+E65</f>
        <v>91885.48</v>
      </c>
      <c r="F59" s="17">
        <v>91885.48</v>
      </c>
      <c r="G59" s="18">
        <f>D59-F59</f>
        <v>0</v>
      </c>
      <c r="H59" s="18">
        <f>E59-F59</f>
        <v>0</v>
      </c>
      <c r="I59" s="18">
        <f>IF(E59=0,0,(F59/E59)*100)</f>
        <v>100</v>
      </c>
      <c r="J59" s="7"/>
    </row>
    <row r="60" spans="1:10" x14ac:dyDescent="0.2">
      <c r="A60" s="14">
        <v>1</v>
      </c>
      <c r="B60" s="15" t="s">
        <v>12</v>
      </c>
      <c r="C60" s="16" t="s">
        <v>13</v>
      </c>
      <c r="D60" s="17">
        <v>6630</v>
      </c>
      <c r="E60" s="17">
        <v>6630</v>
      </c>
      <c r="F60" s="17">
        <v>6630</v>
      </c>
      <c r="G60" s="18">
        <f>D60-F60</f>
        <v>0</v>
      </c>
      <c r="H60" s="18">
        <f>E60-F60</f>
        <v>0</v>
      </c>
      <c r="I60" s="18">
        <f>IF(E60=0,0,(F60/E60)*100)</f>
        <v>100</v>
      </c>
      <c r="J60" s="7"/>
    </row>
    <row r="61" spans="1:10" x14ac:dyDescent="0.2">
      <c r="A61" s="14">
        <v>1</v>
      </c>
      <c r="B61" s="15" t="s">
        <v>14</v>
      </c>
      <c r="C61" s="16" t="s">
        <v>15</v>
      </c>
      <c r="D61" s="17">
        <v>6630</v>
      </c>
      <c r="E61" s="17">
        <v>6630</v>
      </c>
      <c r="F61" s="17">
        <v>6630</v>
      </c>
      <c r="G61" s="18">
        <f>D61-F61</f>
        <v>0</v>
      </c>
      <c r="H61" s="18">
        <f>E61-F61</f>
        <v>0</v>
      </c>
      <c r="I61" s="18">
        <f>IF(E61=0,0,(F61/E61)*100)</f>
        <v>100</v>
      </c>
      <c r="J61" s="7"/>
    </row>
    <row r="62" spans="1:10" x14ac:dyDescent="0.2">
      <c r="A62" s="14">
        <v>0</v>
      </c>
      <c r="B62" s="15" t="s">
        <v>16</v>
      </c>
      <c r="C62" s="16" t="s">
        <v>17</v>
      </c>
      <c r="D62" s="17">
        <v>6630</v>
      </c>
      <c r="E62" s="17">
        <v>6630</v>
      </c>
      <c r="F62" s="17">
        <v>6630</v>
      </c>
      <c r="G62" s="18">
        <f>D62-F62</f>
        <v>0</v>
      </c>
      <c r="H62" s="18">
        <f>E62-F62</f>
        <v>0</v>
      </c>
      <c r="I62" s="18">
        <f>IF(E62=0,0,(F62/E62)*100)</f>
        <v>100</v>
      </c>
      <c r="J62" s="7"/>
    </row>
    <row r="63" spans="1:10" x14ac:dyDescent="0.2">
      <c r="A63" s="14">
        <v>1</v>
      </c>
      <c r="B63" s="15" t="s">
        <v>20</v>
      </c>
      <c r="C63" s="16" t="s">
        <v>21</v>
      </c>
      <c r="D63" s="17">
        <v>85255.48000000001</v>
      </c>
      <c r="E63" s="17">
        <f>E64</f>
        <v>85255.48</v>
      </c>
      <c r="F63" s="17">
        <v>85255.48</v>
      </c>
      <c r="G63" s="18">
        <f>D63-F63</f>
        <v>0</v>
      </c>
      <c r="H63" s="18">
        <f>E63-F63</f>
        <v>0</v>
      </c>
      <c r="I63" s="18">
        <f>IF(E63=0,0,(F63/E63)*100)</f>
        <v>100</v>
      </c>
      <c r="J63" s="7"/>
    </row>
    <row r="64" spans="1:10" x14ac:dyDescent="0.2">
      <c r="A64" s="14">
        <v>1</v>
      </c>
      <c r="B64" s="15" t="s">
        <v>22</v>
      </c>
      <c r="C64" s="16" t="s">
        <v>23</v>
      </c>
      <c r="D64" s="17">
        <v>85255.48000000001</v>
      </c>
      <c r="E64" s="17">
        <f>E65</f>
        <v>85255.48</v>
      </c>
      <c r="F64" s="17">
        <v>85255.48</v>
      </c>
      <c r="G64" s="18">
        <f>D64-F64</f>
        <v>0</v>
      </c>
      <c r="H64" s="18">
        <f>E64-F64</f>
        <v>0</v>
      </c>
      <c r="I64" s="18">
        <f>IF(E64=0,0,(F64/E64)*100)</f>
        <v>100</v>
      </c>
      <c r="J64" s="7"/>
    </row>
    <row r="65" spans="1:10" ht="25.5" x14ac:dyDescent="0.2">
      <c r="A65" s="14">
        <v>0</v>
      </c>
      <c r="B65" s="15" t="s">
        <v>24</v>
      </c>
      <c r="C65" s="16" t="s">
        <v>25</v>
      </c>
      <c r="D65" s="17">
        <v>85255.48000000001</v>
      </c>
      <c r="E65" s="17">
        <v>85255.48</v>
      </c>
      <c r="F65" s="17">
        <v>85255.48</v>
      </c>
      <c r="G65" s="18">
        <f>D65-F65</f>
        <v>0</v>
      </c>
      <c r="H65" s="18">
        <f>E65-F65</f>
        <v>0</v>
      </c>
      <c r="I65" s="18">
        <f>IF(E65=0,0,(F65/E65)*100)</f>
        <v>100</v>
      </c>
      <c r="J65" s="7"/>
    </row>
    <row r="66" spans="1:10" ht="38.25" x14ac:dyDescent="0.2">
      <c r="A66" s="14">
        <v>1</v>
      </c>
      <c r="B66" s="15" t="s">
        <v>62</v>
      </c>
      <c r="C66" s="16" t="s">
        <v>63</v>
      </c>
      <c r="D66" s="17">
        <v>3181688.5300000003</v>
      </c>
      <c r="E66" s="17">
        <f>E67+E70</f>
        <v>3181688.5300000003</v>
      </c>
      <c r="F66" s="17">
        <v>1685398.5299999998</v>
      </c>
      <c r="G66" s="18">
        <f>D66-F66</f>
        <v>1496290.0000000005</v>
      </c>
      <c r="H66" s="18">
        <f>E66-F66</f>
        <v>1496290.0000000005</v>
      </c>
      <c r="I66" s="18">
        <f>IF(E66=0,0,(F66/E66)*100)</f>
        <v>52.971826566568403</v>
      </c>
      <c r="J66" s="7"/>
    </row>
    <row r="67" spans="1:10" x14ac:dyDescent="0.2">
      <c r="A67" s="14">
        <v>1</v>
      </c>
      <c r="B67" s="15" t="s">
        <v>12</v>
      </c>
      <c r="C67" s="16" t="s">
        <v>13</v>
      </c>
      <c r="D67" s="17">
        <v>1500407.8900000001</v>
      </c>
      <c r="E67" s="17">
        <f>E68</f>
        <v>1500407.89</v>
      </c>
      <c r="F67" s="17">
        <v>1500407.89</v>
      </c>
      <c r="G67" s="18">
        <f>D67-F67</f>
        <v>0</v>
      </c>
      <c r="H67" s="18">
        <f>E67-F67</f>
        <v>0</v>
      </c>
      <c r="I67" s="18">
        <f>IF(E67=0,0,(F67/E67)*100)</f>
        <v>100</v>
      </c>
      <c r="J67" s="7"/>
    </row>
    <row r="68" spans="1:10" x14ac:dyDescent="0.2">
      <c r="A68" s="14">
        <v>1</v>
      </c>
      <c r="B68" s="15" t="s">
        <v>14</v>
      </c>
      <c r="C68" s="16" t="s">
        <v>15</v>
      </c>
      <c r="D68" s="17">
        <v>1500407.8900000001</v>
      </c>
      <c r="E68" s="17">
        <f>E69</f>
        <v>1500407.89</v>
      </c>
      <c r="F68" s="17">
        <v>1500407.89</v>
      </c>
      <c r="G68" s="18">
        <f>D68-F68</f>
        <v>0</v>
      </c>
      <c r="H68" s="18">
        <f>E68-F68</f>
        <v>0</v>
      </c>
      <c r="I68" s="18">
        <f>IF(E68=0,0,(F68/E68)*100)</f>
        <v>100</v>
      </c>
      <c r="J68" s="7"/>
    </row>
    <row r="69" spans="1:10" x14ac:dyDescent="0.2">
      <c r="A69" s="14">
        <v>0</v>
      </c>
      <c r="B69" s="15" t="s">
        <v>16</v>
      </c>
      <c r="C69" s="16" t="s">
        <v>17</v>
      </c>
      <c r="D69" s="17">
        <v>1500407.8900000001</v>
      </c>
      <c r="E69" s="17">
        <v>1500407.89</v>
      </c>
      <c r="F69" s="17">
        <v>1500407.89</v>
      </c>
      <c r="G69" s="18">
        <f>D69-F69</f>
        <v>0</v>
      </c>
      <c r="H69" s="18">
        <f>E69-F69</f>
        <v>0</v>
      </c>
      <c r="I69" s="18">
        <f>IF(E69=0,0,(F69/E69)*100)</f>
        <v>100</v>
      </c>
      <c r="J69" s="7"/>
    </row>
    <row r="70" spans="1:10" x14ac:dyDescent="0.2">
      <c r="A70" s="14">
        <v>1</v>
      </c>
      <c r="B70" s="15" t="s">
        <v>20</v>
      </c>
      <c r="C70" s="16" t="s">
        <v>21</v>
      </c>
      <c r="D70" s="17">
        <v>1681280.64</v>
      </c>
      <c r="E70" s="17">
        <f>E71</f>
        <v>1681280.6400000001</v>
      </c>
      <c r="F70" s="17">
        <v>184990.64</v>
      </c>
      <c r="G70" s="18">
        <f>D70-F70</f>
        <v>1496290</v>
      </c>
      <c r="H70" s="18">
        <f>E70-F70</f>
        <v>1496290</v>
      </c>
      <c r="I70" s="18">
        <f>IF(E70=0,0,(F70/E70)*100)</f>
        <v>11.002960219657322</v>
      </c>
      <c r="J70" s="7"/>
    </row>
    <row r="71" spans="1:10" x14ac:dyDescent="0.2">
      <c r="A71" s="14">
        <v>1</v>
      </c>
      <c r="B71" s="15" t="s">
        <v>22</v>
      </c>
      <c r="C71" s="16" t="s">
        <v>23</v>
      </c>
      <c r="D71" s="17">
        <v>1681280.64</v>
      </c>
      <c r="E71" s="17">
        <f>E72+E73</f>
        <v>1681280.6400000001</v>
      </c>
      <c r="F71" s="17">
        <v>184990.64</v>
      </c>
      <c r="G71" s="18">
        <f>D71-F71</f>
        <v>1496290</v>
      </c>
      <c r="H71" s="18">
        <f>E71-F71</f>
        <v>1496290</v>
      </c>
      <c r="I71" s="18">
        <f>IF(E71=0,0,(F71/E71)*100)</f>
        <v>11.002960219657322</v>
      </c>
      <c r="J71" s="7"/>
    </row>
    <row r="72" spans="1:10" ht="25.5" x14ac:dyDescent="0.2">
      <c r="A72" s="14">
        <v>0</v>
      </c>
      <c r="B72" s="15" t="s">
        <v>24</v>
      </c>
      <c r="C72" s="16" t="s">
        <v>25</v>
      </c>
      <c r="D72" s="17">
        <v>184990.63999999998</v>
      </c>
      <c r="E72" s="17">
        <v>184990.64</v>
      </c>
      <c r="F72" s="17">
        <v>184990.64</v>
      </c>
      <c r="G72" s="18">
        <f>D72-F72</f>
        <v>0</v>
      </c>
      <c r="H72" s="18">
        <f>E72-F72</f>
        <v>0</v>
      </c>
      <c r="I72" s="18">
        <f>IF(E72=0,0,(F72/E72)*100)</f>
        <v>100</v>
      </c>
      <c r="J72" s="7"/>
    </row>
    <row r="73" spans="1:10" x14ac:dyDescent="0.2">
      <c r="A73" s="14">
        <v>1</v>
      </c>
      <c r="B73" s="15" t="s">
        <v>64</v>
      </c>
      <c r="C73" s="16" t="s">
        <v>65</v>
      </c>
      <c r="D73" s="17">
        <v>1496290</v>
      </c>
      <c r="E73" s="17">
        <v>1496290</v>
      </c>
      <c r="F73" s="17">
        <v>0</v>
      </c>
      <c r="G73" s="18">
        <f>D73-F73</f>
        <v>1496290</v>
      </c>
      <c r="H73" s="18">
        <f>E73-F73</f>
        <v>1496290</v>
      </c>
      <c r="I73" s="18">
        <f>IF(E73=0,0,(F73/E73)*100)</f>
        <v>0</v>
      </c>
      <c r="J73" s="7"/>
    </row>
    <row r="74" spans="1:10" x14ac:dyDescent="0.2">
      <c r="A74" s="14">
        <v>0</v>
      </c>
      <c r="B74" s="15" t="s">
        <v>66</v>
      </c>
      <c r="C74" s="16" t="s">
        <v>67</v>
      </c>
      <c r="D74" s="17">
        <v>1496290</v>
      </c>
      <c r="E74" s="17">
        <v>1496290</v>
      </c>
      <c r="F74" s="17">
        <v>0</v>
      </c>
      <c r="G74" s="18">
        <f>D74-F74</f>
        <v>1496290</v>
      </c>
      <c r="H74" s="18">
        <f>E74-F74</f>
        <v>1496290</v>
      </c>
      <c r="I74" s="18">
        <f>IF(E74=0,0,(F74/E74)*100)</f>
        <v>0</v>
      </c>
      <c r="J74" s="7"/>
    </row>
    <row r="75" spans="1:10" ht="25.5" x14ac:dyDescent="0.2">
      <c r="A75" s="14">
        <v>1</v>
      </c>
      <c r="B75" s="15" t="s">
        <v>68</v>
      </c>
      <c r="C75" s="16" t="s">
        <v>69</v>
      </c>
      <c r="D75" s="17">
        <v>114.2</v>
      </c>
      <c r="E75" s="17">
        <f>E76</f>
        <v>114.2</v>
      </c>
      <c r="F75" s="17">
        <v>114.2</v>
      </c>
      <c r="G75" s="18">
        <f>D75-F75</f>
        <v>0</v>
      </c>
      <c r="H75" s="18">
        <f>E75-F75</f>
        <v>0</v>
      </c>
      <c r="I75" s="18">
        <f>IF(E75=0,0,(F75/E75)*100)</f>
        <v>100</v>
      </c>
      <c r="J75" s="7"/>
    </row>
    <row r="76" spans="1:10" x14ac:dyDescent="0.2">
      <c r="A76" s="14">
        <v>1</v>
      </c>
      <c r="B76" s="15" t="s">
        <v>20</v>
      </c>
      <c r="C76" s="16" t="s">
        <v>21</v>
      </c>
      <c r="D76" s="17">
        <v>114.2</v>
      </c>
      <c r="E76" s="17">
        <f>E77</f>
        <v>114.2</v>
      </c>
      <c r="F76" s="17">
        <v>114.2</v>
      </c>
      <c r="G76" s="18">
        <f>D76-F76</f>
        <v>0</v>
      </c>
      <c r="H76" s="18">
        <f>E76-F76</f>
        <v>0</v>
      </c>
      <c r="I76" s="18">
        <f>IF(E76=0,0,(F76/E76)*100)</f>
        <v>100</v>
      </c>
      <c r="J76" s="7"/>
    </row>
    <row r="77" spans="1:10" x14ac:dyDescent="0.2">
      <c r="A77" s="14">
        <v>1</v>
      </c>
      <c r="B77" s="15" t="s">
        <v>22</v>
      </c>
      <c r="C77" s="16" t="s">
        <v>23</v>
      </c>
      <c r="D77" s="17">
        <v>114.2</v>
      </c>
      <c r="E77" s="17">
        <f>E78</f>
        <v>114.2</v>
      </c>
      <c r="F77" s="17">
        <v>114.2</v>
      </c>
      <c r="G77" s="18">
        <f>D77-F77</f>
        <v>0</v>
      </c>
      <c r="H77" s="18">
        <f>E77-F77</f>
        <v>0</v>
      </c>
      <c r="I77" s="18">
        <f>IF(E77=0,0,(F77/E77)*100)</f>
        <v>100</v>
      </c>
      <c r="J77" s="7"/>
    </row>
    <row r="78" spans="1:10" ht="25.5" x14ac:dyDescent="0.2">
      <c r="A78" s="14">
        <v>0</v>
      </c>
      <c r="B78" s="15" t="s">
        <v>24</v>
      </c>
      <c r="C78" s="16" t="s">
        <v>25</v>
      </c>
      <c r="D78" s="17">
        <v>114.2</v>
      </c>
      <c r="E78" s="17">
        <v>114.2</v>
      </c>
      <c r="F78" s="17">
        <v>114.2</v>
      </c>
      <c r="G78" s="18">
        <f>D78-F78</f>
        <v>0</v>
      </c>
      <c r="H78" s="18">
        <f>E78-F78</f>
        <v>0</v>
      </c>
      <c r="I78" s="18">
        <f>IF(E78=0,0,(F78/E78)*100)</f>
        <v>100</v>
      </c>
      <c r="J78" s="7"/>
    </row>
    <row r="79" spans="1:10" ht="38.25" x14ac:dyDescent="0.2">
      <c r="A79" s="14">
        <v>1</v>
      </c>
      <c r="B79" s="15" t="s">
        <v>70</v>
      </c>
      <c r="C79" s="16" t="s">
        <v>59</v>
      </c>
      <c r="D79" s="17">
        <v>35000</v>
      </c>
      <c r="E79" s="17">
        <v>35000</v>
      </c>
      <c r="F79" s="17">
        <v>33700</v>
      </c>
      <c r="G79" s="18">
        <f>D79-F79</f>
        <v>1300</v>
      </c>
      <c r="H79" s="18">
        <f>E79-F79</f>
        <v>1300</v>
      </c>
      <c r="I79" s="18">
        <f>IF(E79=0,0,(F79/E79)*100)</f>
        <v>96.285714285714292</v>
      </c>
      <c r="J79" s="7"/>
    </row>
    <row r="80" spans="1:10" x14ac:dyDescent="0.2">
      <c r="A80" s="14">
        <v>1</v>
      </c>
      <c r="B80" s="15" t="s">
        <v>20</v>
      </c>
      <c r="C80" s="16" t="s">
        <v>21</v>
      </c>
      <c r="D80" s="17">
        <v>35000</v>
      </c>
      <c r="E80" s="17">
        <v>35000</v>
      </c>
      <c r="F80" s="17">
        <v>33700</v>
      </c>
      <c r="G80" s="18">
        <f>D80-F80</f>
        <v>1300</v>
      </c>
      <c r="H80" s="18">
        <f>E80-F80</f>
        <v>1300</v>
      </c>
      <c r="I80" s="18">
        <f>IF(E80=0,0,(F80/E80)*100)</f>
        <v>96.285714285714292</v>
      </c>
      <c r="J80" s="7"/>
    </row>
    <row r="81" spans="1:10" x14ac:dyDescent="0.2">
      <c r="A81" s="14">
        <v>1</v>
      </c>
      <c r="B81" s="15" t="s">
        <v>22</v>
      </c>
      <c r="C81" s="16" t="s">
        <v>23</v>
      </c>
      <c r="D81" s="17">
        <v>35000</v>
      </c>
      <c r="E81" s="17">
        <v>35000</v>
      </c>
      <c r="F81" s="17">
        <v>33700</v>
      </c>
      <c r="G81" s="18">
        <f>D81-F81</f>
        <v>1300</v>
      </c>
      <c r="H81" s="18">
        <f>E81-F81</f>
        <v>1300</v>
      </c>
      <c r="I81" s="18">
        <f>IF(E81=0,0,(F81/E81)*100)</f>
        <v>96.285714285714292</v>
      </c>
      <c r="J81" s="7"/>
    </row>
    <row r="82" spans="1:10" ht="25.5" x14ac:dyDescent="0.2">
      <c r="A82" s="14">
        <v>0</v>
      </c>
      <c r="B82" s="15" t="s">
        <v>24</v>
      </c>
      <c r="C82" s="16" t="s">
        <v>25</v>
      </c>
      <c r="D82" s="17">
        <v>35000</v>
      </c>
      <c r="E82" s="17">
        <v>35000</v>
      </c>
      <c r="F82" s="17">
        <v>33700</v>
      </c>
      <c r="G82" s="18">
        <f>D82-F82</f>
        <v>1300</v>
      </c>
      <c r="H82" s="18">
        <f>E82-F82</f>
        <v>1300</v>
      </c>
      <c r="I82" s="18">
        <f>IF(E82=0,0,(F82/E82)*100)</f>
        <v>96.285714285714292</v>
      </c>
      <c r="J82" s="7"/>
    </row>
    <row r="83" spans="1:10" x14ac:dyDescent="0.2">
      <c r="A83" s="14">
        <v>1</v>
      </c>
      <c r="B83" s="15" t="s">
        <v>71</v>
      </c>
      <c r="C83" s="16" t="s">
        <v>72</v>
      </c>
      <c r="D83" s="17">
        <v>8667934.0700000022</v>
      </c>
      <c r="E83" s="17">
        <f>E7+E15+E19+E23+E27+E38+E42+E47+E51+E55+E59+E66+E75+E79</f>
        <v>8229624.977500001</v>
      </c>
      <c r="F83" s="17">
        <v>6722319.5900000017</v>
      </c>
      <c r="G83" s="18">
        <f>D83-F83</f>
        <v>1945614.4800000004</v>
      </c>
      <c r="H83" s="18">
        <f>E83-F83</f>
        <v>1507305.3874999993</v>
      </c>
      <c r="I83" s="18">
        <f>IF(E83=0,0,(F83/E83)*100)</f>
        <v>81.6843976290413</v>
      </c>
      <c r="J83" s="7"/>
    </row>
    <row r="85" spans="1:10" x14ac:dyDescent="0.2">
      <c r="B85" s="11"/>
      <c r="C85" s="9"/>
      <c r="D85" s="7"/>
      <c r="E85" s="7"/>
      <c r="F85" s="7"/>
      <c r="G85" s="7"/>
      <c r="H85" s="7"/>
      <c r="I85" s="7"/>
    </row>
    <row r="87" spans="1:10" x14ac:dyDescent="0.2">
      <c r="C87" s="8" t="s">
        <v>74</v>
      </c>
      <c r="E87" s="1" t="s">
        <v>75</v>
      </c>
    </row>
    <row r="93" spans="1:10" hidden="1" x14ac:dyDescent="0.2"/>
  </sheetData>
  <mergeCells count="2">
    <mergeCell ref="B3:I3"/>
    <mergeCell ref="C2:G2"/>
  </mergeCells>
  <conditionalFormatting sqref="B7:B83">
    <cfRule type="expression" dxfId="31" priority="17" stopIfTrue="1">
      <formula>A7=1</formula>
    </cfRule>
  </conditionalFormatting>
  <conditionalFormatting sqref="C7:C83">
    <cfRule type="expression" dxfId="30" priority="18" stopIfTrue="1">
      <formula>A7=1</formula>
    </cfRule>
  </conditionalFormatting>
  <conditionalFormatting sqref="D7:D83">
    <cfRule type="expression" dxfId="28" priority="20" stopIfTrue="1">
      <formula>A7=1</formula>
    </cfRule>
  </conditionalFormatting>
  <conditionalFormatting sqref="E7:E83">
    <cfRule type="expression" dxfId="27" priority="21" stopIfTrue="1">
      <formula>A7=1</formula>
    </cfRule>
  </conditionalFormatting>
  <conditionalFormatting sqref="F7:F83">
    <cfRule type="expression" dxfId="24" priority="24" stopIfTrue="1">
      <formula>A7=1</formula>
    </cfRule>
  </conditionalFormatting>
  <conditionalFormatting sqref="G7:G83">
    <cfRule type="expression" dxfId="18" priority="30" stopIfTrue="1">
      <formula>A7=1</formula>
    </cfRule>
  </conditionalFormatting>
  <conditionalFormatting sqref="H7:H83">
    <cfRule type="expression" dxfId="17" priority="31" stopIfTrue="1">
      <formula>A7=1</formula>
    </cfRule>
  </conditionalFormatting>
  <conditionalFormatting sqref="I7:I83">
    <cfRule type="expression" dxfId="16" priority="32" stopIfTrue="1">
      <formula>A7=1</formula>
    </cfRule>
  </conditionalFormatting>
  <conditionalFormatting sqref="B85:B94">
    <cfRule type="expression" dxfId="15" priority="1" stopIfTrue="1">
      <formula>A85=1</formula>
    </cfRule>
  </conditionalFormatting>
  <conditionalFormatting sqref="C85:C94">
    <cfRule type="expression" dxfId="14" priority="2" stopIfTrue="1">
      <formula>A85=1</formula>
    </cfRule>
  </conditionalFormatting>
  <conditionalFormatting sqref="D85:D94">
    <cfRule type="expression" dxfId="12" priority="4" stopIfTrue="1">
      <formula>A85=1</formula>
    </cfRule>
  </conditionalFormatting>
  <conditionalFormatting sqref="E85:E94">
    <cfRule type="expression" dxfId="11" priority="5" stopIfTrue="1">
      <formula>A85=1</formula>
    </cfRule>
  </conditionalFormatting>
  <conditionalFormatting sqref="F85:F94">
    <cfRule type="expression" dxfId="8" priority="8" stopIfTrue="1">
      <formula>A85=1</formula>
    </cfRule>
  </conditionalFormatting>
  <conditionalFormatting sqref="G85:G94">
    <cfRule type="expression" dxfId="2" priority="14" stopIfTrue="1">
      <formula>A85=1</formula>
    </cfRule>
  </conditionalFormatting>
  <conditionalFormatting sqref="H85:H94">
    <cfRule type="expression" dxfId="1" priority="15" stopIfTrue="1">
      <formula>A85=1</formula>
    </cfRule>
  </conditionalFormatting>
  <conditionalFormatting sqref="I85:I94">
    <cfRule type="expression" dxfId="0" priority="16" stopIfTrue="1">
      <formula>A85=1</formula>
    </cfRule>
  </conditionalFormatting>
  <pageMargins left="0.9055118110236221" right="0.11811023622047245" top="0.39370078740157483" bottom="0.39370078740157483" header="0" footer="0"/>
  <pageSetup paperSize="9" scale="64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2023-10-20T10:47:42Z</cp:lastPrinted>
  <dcterms:created xsi:type="dcterms:W3CDTF">2023-10-20T08:34:26Z</dcterms:created>
  <dcterms:modified xsi:type="dcterms:W3CDTF">2023-10-20T10:49:06Z</dcterms:modified>
</cp:coreProperties>
</file>