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1"/>
  </bookViews>
  <sheets>
    <sheet name="витяг" sheetId="1" r:id="rId1"/>
    <sheet name="Дод6" sheetId="2" r:id="rId2"/>
  </sheets>
  <definedNames>
    <definedName name="_xlnm.Print_Titles" localSheetId="1">'Дод6'!$7:$8</definedName>
    <definedName name="_xlnm.Print_Area" localSheetId="0">'витяг'!$A$1:$I$15</definedName>
    <definedName name="_xlnm.Print_Area" localSheetId="1">'Дод6'!$A$1:$N$38</definedName>
  </definedNames>
  <calcPr fullCalcOnLoad="1"/>
</workbook>
</file>

<file path=xl/sharedStrings.xml><?xml version="1.0" encoding="utf-8"?>
<sst xmlns="http://schemas.openxmlformats.org/spreadsheetml/2006/main" count="112" uniqueCount="79">
  <si>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</si>
  <si>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</si>
  <si>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</si>
  <si>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</si>
  <si>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</si>
  <si>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</si>
  <si>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</si>
  <si>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</si>
  <si>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</si>
  <si>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</si>
  <si>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</si>
  <si>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Будівництво споруд, установ та закладів фізичної культури і спорту</t>
  </si>
  <si>
    <t>разом по коду 0117325</t>
  </si>
  <si>
    <t>Г</t>
  </si>
  <si>
    <t>Галицинівська сільська рада</t>
  </si>
  <si>
    <t>Всього по сільській раді</t>
  </si>
  <si>
    <t>Сільський голова                                                                                                                              І.В. Назар</t>
  </si>
  <si>
    <t>(код бюджету)</t>
  </si>
  <si>
    <t>0117325</t>
  </si>
  <si>
    <t>0443</t>
  </si>
  <si>
    <t>до  рішення Галицинівської сільської ради "Про сільський бюджет Галицинівської сільської ради на 2020 рік" від 20.12.2019 року №2</t>
  </si>
  <si>
    <t>Витяг з додатку про розподіл коштів бюджету розвитку за об'єктами у 2020 році</t>
  </si>
  <si>
    <t>Витяг з додатку № 6</t>
  </si>
  <si>
    <t>Реконструкція спортивного майданчика із штучним покриттям у рамках проєкту  "Спорт для всіх" по вул. Миру, 23 в с. Галицинове Вітовського району Миколаївської області.Технічний і авторський нагляд.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</si>
  <si>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</si>
  <si>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</si>
  <si>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</si>
  <si>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будівництва/ вид будівельних робіт, у тому числі проектні роботи 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</si>
  <si>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</si>
  <si>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</si>
  <si>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</si>
  <si>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</si>
  <si>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 готовності об'єкта на кінець бюджетного періоду, %</t>
  </si>
  <si>
    <t xml:space="preserve">Реконструкція спортивного майданчика  із штучним покриттям у рамках проекту "Спорт для всіх" по вул. Шкільна, 19 в с.Лупареве  Вітовського району Миколаївської області"виготовлення проектно-кошторисної документації з експертизою, проведення технічного та авторського нагляду 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</si>
  <si>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</si>
  <si>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Будівництво об`єктів житлово-комунального господарства</t>
  </si>
  <si>
    <t>Реконструкція системи водопостачання - встановлення водонапірної башти Рожновського із заміною технологічного обладнання свердловини по вул. Гагаріна в с.Галицинове Вітовського району Миколаївської області (в т.ч. технічний та авторський нагляд)</t>
  </si>
  <si>
    <t>Будівництво освітніх установ та закладів</t>
  </si>
  <si>
    <t>капітальний ремонт коридорів 2 поверху Галицинівської ЗОШ І-ІІІ ступенів по вул. Миру, 23 в селі Галицинове Вітовського району  Миколаївської області</t>
  </si>
  <si>
    <t>капітальний  ремонт електропостачання  Лупарівської ЗОШ I-III ступенів  по вул. Шкільна, 19 в с.Лупареве Вітовського району Миколаївської області</t>
  </si>
  <si>
    <t>капітальний ремонт приміщень Лиманівського ДНЗ "Струмочок"  по вул. Центральна, 118 в с.Лимани  Вітовського району Миколаївської області</t>
  </si>
  <si>
    <t>капітальний ремонт автоматичної пожежної сигналізації та оповіщення про пожежу Лупарівської ЗОШ I-III ступенів  по вул. Шкільна, 19 в с.Лупареве Вітовського району Миколаївської області</t>
  </si>
  <si>
    <t xml:space="preserve"> в т.ч. за рахунок залучення вільного залишку коштів станом на 01.01.2021 (208400)</t>
  </si>
  <si>
    <t>Всього по Відділу ОКМС</t>
  </si>
  <si>
    <t>0117310</t>
  </si>
  <si>
    <t>7310</t>
  </si>
  <si>
    <t>ВСЬОГО по  бюджету</t>
  </si>
  <si>
    <t>0117350</t>
  </si>
  <si>
    <t>Розроблення схем планування та забудови територій (містобудівної документації)</t>
  </si>
  <si>
    <t>виготовлення генерального плану с.Галицинове</t>
  </si>
  <si>
    <t>Капітальний ремонт системи автоматичної пожежної сигналізації та оповіщення про пожежу Українківської загальноосвітньої школи І-ІІІ ступенів Галицинівської сільської ради Вітовського району Миколаївської області за адресою: вул. Шкільна, 8, в с. Українка, Вітовський район, Миколаївська область</t>
  </si>
  <si>
    <t xml:space="preserve"> в т.ч. за рахунок залучення вільного залишку коштів освтньої субвенції станом на 01.01.2021 (208400)</t>
  </si>
  <si>
    <t>0117370</t>
  </si>
  <si>
    <t>Реалізація інших заходів щодо соціально-економічного розвитку територій</t>
  </si>
  <si>
    <t>виготовлення проектно-кошторисної документації на "Капітальний ремонт огорожі кладовища № 2 в селі Лимани вул.Центральна"</t>
  </si>
  <si>
    <t>виготовлення проектно-кошторисної документації на "Капітальний ремонт огорожі кладовища в селі Галицинове"</t>
  </si>
  <si>
    <t>0617321</t>
  </si>
  <si>
    <t>0611061</t>
  </si>
  <si>
    <t>0921</t>
  </si>
  <si>
    <t>Надання загальної середньої освіти закладами загальної середньої освіти (за рахунок залишку коштів за освітньою субвенцією)</t>
  </si>
  <si>
    <t>виготовлення проектно-кошторисної документації на "Капітальний ремонт  тротуару по вул. Миру село Галицинове"</t>
  </si>
  <si>
    <t xml:space="preserve">  Відділ освіти, культури, молоді та спорту Галицинівської сільської ради</t>
  </si>
  <si>
    <t>грн.</t>
  </si>
  <si>
    <t>проектно-кошторисні роботи "Капітальний ремонт покрівлі Лиманівської загальноосвітньої школи І-ІІІ ступенів по вул. Центральна, 149, в с.Лимани, Вітовського району Миколаївської області" Коригування"</t>
  </si>
  <si>
    <t xml:space="preserve"> в т.ч. за рахунок перевиконання доходної частини загального фонду бюджету (208400)</t>
  </si>
  <si>
    <t>Сільський голова</t>
  </si>
  <si>
    <t>Іван НАЗАР</t>
  </si>
  <si>
    <t>проведення експертизи ПКД по обєктам: "Капітальний ремонт огорожі кладолвища № 2 в с.Лимани вул.Центральна", "Капітальний ремонт тротуару  по вул.Миру, с.Галицинове", "Капітальний ремонт огорожі кладовища в с.Галицинове"</t>
  </si>
  <si>
    <t>Капітальний ремонт Галицинівської ЗОШ І-ІІІ ступенів по вул. Миру, 23 с. Галицинове Вітовського району Миколаївської області : коригування проєктно-кошторисної документації, експертиза проєктно-кошторисної документації</t>
  </si>
  <si>
    <t>0617363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</si>
  <si>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</si>
  <si>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</si>
  <si>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“Капітальний ремонт приміщень Лиманівського ДНЗ “Струмочок” по вул. Центральна,118 в с. Лимани Вітовський район, Миколаївська область” </t>
  </si>
  <si>
    <t xml:space="preserve"> в т.ч. за рахуноксубвенції з державного бюджету місцевим бюджетам на здійснення заходів щодо соціально-економічного розвитку окремих територій (208400)</t>
  </si>
  <si>
    <t>до  рішення Галицинівської сільської ради</t>
  </si>
  <si>
    <t xml:space="preserve"> від    .11.2021р.                                       № </t>
  </si>
  <si>
    <t>Капітальний ремонт огорожі кладовища в селі Галицинове</t>
  </si>
  <si>
    <t xml:space="preserve">Капітальний ремонт огорожі кладовища №2 в селі Лимани вул. Центральна </t>
  </si>
  <si>
    <t>Капітальний ремонт тротуару по вул. Миру село Галицинове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</si>
</sst>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4" fontId="33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0" fillId="0" borderId="11" xfId="0" applyBorder="1" applyAlignment="1">
      <alignment horizontal="center" wrapText="1"/>
    </xf>
    <xf numFmtId="49" fontId="33" fillId="0" borderId="10" xfId="0" applyNumberFormat="1" applyFont="1" applyBorder="1" applyAlignment="1">
      <alignment/>
    </xf>
    <xf numFmtId="49" fontId="33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45" fillId="0" borderId="0" xfId="0" applyFont="1" applyBorder="1" applyAlignment="1">
      <alignment/>
    </xf>
    <xf numFmtId="49" fontId="48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/>
    </xf>
    <xf numFmtId="49" fontId="42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 quotePrefix="1">
      <alignment wrapText="1"/>
    </xf>
    <xf numFmtId="0" fontId="47" fillId="0" borderId="10" xfId="0" applyFont="1" applyBorder="1" applyAlignment="1">
      <alignment wrapText="1"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50" fillId="0" borderId="0" xfId="0" applyFont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32.421875" style="0" customWidth="1"/>
    <col min="5" max="5" width="23.00390625" style="0" customWidth="1"/>
    <col min="7" max="7" width="13.28125" style="0" customWidth="1"/>
    <col min="8" max="9" width="11.421875" style="0" customWidth="1"/>
  </cols>
  <sheetData>
    <row r="1" ht="15">
      <c r="F1" s="2" t="s">
        <v>22</v>
      </c>
    </row>
    <row r="2" spans="1:9" ht="42" customHeight="1">
      <c r="A2" s="14">
        <v>14512000000</v>
      </c>
      <c r="F2" s="66" t="s">
        <v>20</v>
      </c>
      <c r="G2" s="67"/>
      <c r="H2" s="67"/>
      <c r="I2" s="67"/>
    </row>
    <row r="3" spans="1:6" ht="15">
      <c r="A3" t="s">
        <v>17</v>
      </c>
      <c r="F3" s="2"/>
    </row>
    <row r="4" spans="1:9" ht="15.75">
      <c r="A4" s="68" t="s">
        <v>21</v>
      </c>
      <c r="B4" s="68"/>
      <c r="C4" s="68"/>
      <c r="D4" s="68"/>
      <c r="E4" s="68"/>
      <c r="F4" s="68"/>
      <c r="G4" s="68"/>
      <c r="H4" s="68"/>
      <c r="I4" s="68"/>
    </row>
    <row r="5" ht="15">
      <c r="F5" s="2"/>
    </row>
    <row r="6" spans="1:9" ht="141.75">
      <c r="A6" s="1" t="s">
        <v>1</v>
      </c>
      <c r="B6" s="1" t="s">
        <v>2</v>
      </c>
      <c r="C6" s="1" t="s">
        <v>3</v>
      </c>
      <c r="D6" s="1" t="s">
        <v>4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</row>
    <row r="7" spans="1:9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9" ht="15.75">
      <c r="A8" s="1"/>
      <c r="B8" s="69" t="s">
        <v>14</v>
      </c>
      <c r="C8" s="70"/>
      <c r="D8" s="71"/>
      <c r="E8" s="1"/>
      <c r="F8" s="1"/>
      <c r="G8" s="1"/>
      <c r="H8" s="1"/>
      <c r="I8" s="1"/>
    </row>
    <row r="9" spans="1:9" ht="15.75">
      <c r="A9" s="1" t="s">
        <v>0</v>
      </c>
      <c r="B9" s="1" t="s">
        <v>0</v>
      </c>
      <c r="C9" s="1" t="s">
        <v>0</v>
      </c>
      <c r="D9" s="7" t="s">
        <v>13</v>
      </c>
      <c r="E9" s="1" t="s">
        <v>0</v>
      </c>
      <c r="F9" s="1" t="s">
        <v>0</v>
      </c>
      <c r="G9" s="1" t="s">
        <v>0</v>
      </c>
      <c r="H9" s="1"/>
      <c r="I9" s="1" t="s">
        <v>0</v>
      </c>
    </row>
    <row r="10" spans="1:9" ht="165">
      <c r="A10" s="21" t="s">
        <v>18</v>
      </c>
      <c r="B10" s="22">
        <v>7325</v>
      </c>
      <c r="C10" s="23" t="s">
        <v>19</v>
      </c>
      <c r="D10" s="18" t="s">
        <v>11</v>
      </c>
      <c r="E10" s="4" t="s">
        <v>23</v>
      </c>
      <c r="F10" s="5">
        <v>2020</v>
      </c>
      <c r="G10" s="11">
        <v>692663</v>
      </c>
      <c r="H10" s="11">
        <v>692663</v>
      </c>
      <c r="I10" s="5">
        <v>100</v>
      </c>
    </row>
    <row r="11" spans="1:9" ht="15">
      <c r="A11" s="16"/>
      <c r="B11" s="17"/>
      <c r="C11" s="19"/>
      <c r="D11" s="20"/>
      <c r="E11" s="3" t="s">
        <v>12</v>
      </c>
      <c r="F11" s="3"/>
      <c r="G11" s="10">
        <f>G10</f>
        <v>692663</v>
      </c>
      <c r="H11" s="10">
        <f>H10</f>
        <v>692663</v>
      </c>
      <c r="I11" s="3"/>
    </row>
    <row r="12" spans="1:9" ht="15">
      <c r="A12" s="15"/>
      <c r="B12" s="6"/>
      <c r="C12" s="3"/>
      <c r="D12" s="6" t="s">
        <v>15</v>
      </c>
      <c r="E12" s="6"/>
      <c r="F12" s="6"/>
      <c r="G12" s="12">
        <v>692663</v>
      </c>
      <c r="H12" s="3"/>
      <c r="I12" s="3"/>
    </row>
    <row r="13" spans="1:9" ht="15">
      <c r="A13" s="8"/>
      <c r="B13" s="8"/>
      <c r="C13" s="8"/>
      <c r="D13" s="8"/>
      <c r="E13" s="8"/>
      <c r="F13" s="8"/>
      <c r="G13" s="13"/>
      <c r="H13" s="8"/>
      <c r="I13" s="8"/>
    </row>
    <row r="14" spans="1:9" ht="15">
      <c r="A14" s="8"/>
      <c r="B14" s="8"/>
      <c r="C14" s="8"/>
      <c r="D14" s="8"/>
      <c r="E14" s="8"/>
      <c r="F14" s="8"/>
      <c r="G14" s="8"/>
      <c r="H14" s="8"/>
      <c r="I14" s="8"/>
    </row>
    <row r="15" spans="1:9" ht="15.75">
      <c r="A15" s="8"/>
      <c r="B15" s="9" t="s">
        <v>16</v>
      </c>
      <c r="C15" s="9"/>
      <c r="D15" s="9"/>
      <c r="E15" s="9"/>
      <c r="F15" s="8"/>
      <c r="G15" s="8"/>
      <c r="H15" s="8"/>
      <c r="I15" s="8"/>
    </row>
    <row r="16" spans="1:9" ht="15">
      <c r="A16" s="8"/>
      <c r="B16" s="8"/>
      <c r="C16" s="8"/>
      <c r="D16" s="8"/>
      <c r="E16" s="8"/>
      <c r="F16" s="8"/>
      <c r="G16" s="8"/>
      <c r="H16" s="8"/>
      <c r="I16" s="8"/>
    </row>
    <row r="17" spans="1:9" ht="15">
      <c r="A17" s="8"/>
      <c r="B17" s="8"/>
      <c r="C17" s="8"/>
      <c r="D17" s="8"/>
      <c r="E17" s="8"/>
      <c r="F17" s="8"/>
      <c r="G17" s="8"/>
      <c r="H17" s="8"/>
      <c r="I17" s="8"/>
    </row>
    <row r="18" spans="1:9" ht="15">
      <c r="A18" s="8"/>
      <c r="B18" s="8"/>
      <c r="C18" s="8"/>
      <c r="D18" s="8"/>
      <c r="E18" s="8"/>
      <c r="F18" s="8"/>
      <c r="G18" s="8"/>
      <c r="H18" s="8"/>
      <c r="I18" s="8"/>
    </row>
    <row r="19" spans="1:9" ht="15">
      <c r="A19" s="8"/>
      <c r="B19" s="8"/>
      <c r="C19" s="8"/>
      <c r="D19" s="8"/>
      <c r="E19" s="8"/>
      <c r="F19" s="8"/>
      <c r="G19" s="8"/>
      <c r="H19" s="8"/>
      <c r="I19" s="8"/>
    </row>
    <row r="20" spans="1:9" ht="15">
      <c r="A20" s="8"/>
      <c r="B20" s="8"/>
      <c r="C20" s="8"/>
      <c r="D20" s="8"/>
      <c r="E20" s="8"/>
      <c r="F20" s="8"/>
      <c r="G20" s="8"/>
      <c r="H20" s="8"/>
      <c r="I20" s="8"/>
    </row>
    <row r="21" spans="1:9" ht="15">
      <c r="A21" s="8"/>
      <c r="B21" s="8"/>
      <c r="C21" s="8"/>
      <c r="D21" s="8"/>
      <c r="E21" s="8"/>
      <c r="F21" s="8"/>
      <c r="G21" s="8"/>
      <c r="H21" s="8"/>
      <c r="I21" s="8"/>
    </row>
    <row r="22" spans="1:9" ht="15">
      <c r="A22" s="8"/>
      <c r="B22" s="8"/>
      <c r="C22" s="8"/>
      <c r="D22" s="8"/>
      <c r="E22" s="8"/>
      <c r="F22" s="8"/>
      <c r="G22" s="8"/>
      <c r="H22" s="8"/>
      <c r="I22" s="8"/>
    </row>
    <row r="23" spans="1:9" ht="15">
      <c r="A23" s="8"/>
      <c r="B23" s="8"/>
      <c r="C23" s="8"/>
      <c r="D23" s="8"/>
      <c r="E23" s="8"/>
      <c r="F23" s="8"/>
      <c r="G23" s="8"/>
      <c r="H23" s="8"/>
      <c r="I23" s="8"/>
    </row>
    <row r="24" spans="1:9" ht="15">
      <c r="A24" s="8"/>
      <c r="B24" s="8"/>
      <c r="C24" s="8"/>
      <c r="D24" s="8"/>
      <c r="E24" s="8"/>
      <c r="F24" s="8"/>
      <c r="G24" s="8"/>
      <c r="H24" s="8"/>
      <c r="I24" s="8"/>
    </row>
    <row r="25" spans="1:9" ht="15">
      <c r="A25" s="8"/>
      <c r="B25" s="8"/>
      <c r="C25" s="8"/>
      <c r="D25" s="8"/>
      <c r="E25" s="8"/>
      <c r="F25" s="8"/>
      <c r="G25" s="8"/>
      <c r="H25" s="8"/>
      <c r="I25" s="8"/>
    </row>
    <row r="26" spans="1:9" ht="15">
      <c r="A26" s="8"/>
      <c r="B26" s="8"/>
      <c r="C26" s="8"/>
      <c r="D26" s="8"/>
      <c r="E26" s="8"/>
      <c r="F26" s="8"/>
      <c r="G26" s="8"/>
      <c r="H26" s="8"/>
      <c r="I26" s="8"/>
    </row>
    <row r="27" spans="1:9" ht="15">
      <c r="A27" s="8"/>
      <c r="B27" s="8"/>
      <c r="C27" s="8"/>
      <c r="D27" s="8"/>
      <c r="E27" s="8"/>
      <c r="F27" s="8"/>
      <c r="G27" s="8"/>
      <c r="H27" s="8"/>
      <c r="I27" s="8"/>
    </row>
    <row r="28" spans="1:9" ht="15">
      <c r="A28" s="8"/>
      <c r="B28" s="8"/>
      <c r="C28" s="8"/>
      <c r="D28" s="8"/>
      <c r="E28" s="8"/>
      <c r="F28" s="8"/>
      <c r="G28" s="8"/>
      <c r="H28" s="8"/>
      <c r="I28" s="8"/>
    </row>
    <row r="29" spans="1:9" ht="15">
      <c r="A29" s="8"/>
      <c r="B29" s="8"/>
      <c r="C29" s="8"/>
      <c r="D29" s="8"/>
      <c r="E29" s="8"/>
      <c r="F29" s="8"/>
      <c r="G29" s="8"/>
      <c r="H29" s="8"/>
      <c r="I29" s="8"/>
    </row>
  </sheetData>
  <sheetProtection/>
  <mergeCells count="3">
    <mergeCell ref="F2:I2"/>
    <mergeCell ref="A4:I4"/>
    <mergeCell ref="B8:D8"/>
  </mergeCells>
  <printOptions/>
  <pageMargins left="0.27" right="0.16" top="0.75" bottom="0.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95" zoomScaleNormal="95" zoomScaleSheetLayoutView="66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33" sqref="H33"/>
    </sheetView>
  </sheetViews>
  <sheetFormatPr defaultColWidth="8.8515625" defaultRowHeight="15"/>
  <cols>
    <col min="1" max="1" width="17.8515625" style="27" customWidth="1"/>
    <col min="2" max="2" width="13.140625" style="27" customWidth="1"/>
    <col min="3" max="3" width="13.28125" style="27" customWidth="1"/>
    <col min="4" max="4" width="26.140625" style="27" customWidth="1"/>
    <col min="5" max="5" width="36.28125" style="27" customWidth="1"/>
    <col min="6" max="6" width="8.8515625" style="27" customWidth="1"/>
    <col min="7" max="7" width="17.57421875" style="27" customWidth="1"/>
    <col min="8" max="8" width="13.28125" style="27" customWidth="1"/>
    <col min="9" max="9" width="16.28125" style="27" customWidth="1"/>
    <col min="10" max="10" width="11.421875" style="27" customWidth="1"/>
    <col min="11" max="11" width="16.7109375" style="27" customWidth="1"/>
    <col min="12" max="12" width="15.00390625" style="27" customWidth="1"/>
    <col min="13" max="14" width="16.57421875" style="27" customWidth="1"/>
    <col min="15" max="16384" width="8.8515625" style="27" customWidth="1"/>
  </cols>
  <sheetData>
    <row r="1" ht="15">
      <c r="F1" s="2" t="s">
        <v>5</v>
      </c>
    </row>
    <row r="2" ht="15">
      <c r="F2" s="2" t="s">
        <v>74</v>
      </c>
    </row>
    <row r="3" spans="1:10" ht="21" customHeight="1">
      <c r="A3" s="28">
        <v>14512000000</v>
      </c>
      <c r="F3" s="66" t="s">
        <v>75</v>
      </c>
      <c r="G3" s="72"/>
      <c r="H3" s="72"/>
      <c r="I3" s="72"/>
      <c r="J3" s="72"/>
    </row>
    <row r="4" spans="1:6" ht="15">
      <c r="A4" s="27" t="s">
        <v>17</v>
      </c>
      <c r="F4" s="2"/>
    </row>
    <row r="5" spans="1:11" ht="39" customHeight="1">
      <c r="A5" s="74" t="s">
        <v>34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6:12" ht="15">
      <c r="F6" s="2"/>
      <c r="L6" s="27" t="s">
        <v>62</v>
      </c>
    </row>
    <row r="7" spans="1:14" ht="220.5" customHeight="1">
      <c r="A7" s="49" t="s">
        <v>24</v>
      </c>
      <c r="B7" s="49" t="s">
        <v>25</v>
      </c>
      <c r="C7" s="49" t="s">
        <v>3</v>
      </c>
      <c r="D7" s="49" t="s">
        <v>26</v>
      </c>
      <c r="E7" s="49" t="s">
        <v>27</v>
      </c>
      <c r="F7" s="49" t="s">
        <v>28</v>
      </c>
      <c r="G7" s="49" t="s">
        <v>29</v>
      </c>
      <c r="H7" s="49" t="s">
        <v>30</v>
      </c>
      <c r="I7" s="49" t="s">
        <v>31</v>
      </c>
      <c r="J7" s="49" t="s">
        <v>32</v>
      </c>
      <c r="K7" s="49" t="s">
        <v>42</v>
      </c>
      <c r="L7" s="49" t="s">
        <v>51</v>
      </c>
      <c r="M7" s="49" t="s">
        <v>64</v>
      </c>
      <c r="N7" s="49" t="s">
        <v>73</v>
      </c>
    </row>
    <row r="8" spans="1:14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/>
      <c r="N8" s="1"/>
    </row>
    <row r="9" spans="1:14" ht="15.75">
      <c r="A9" s="1"/>
      <c r="B9" s="73" t="s">
        <v>14</v>
      </c>
      <c r="C9" s="73"/>
      <c r="D9" s="73"/>
      <c r="E9" s="1"/>
      <c r="F9" s="1"/>
      <c r="G9" s="1"/>
      <c r="H9" s="1"/>
      <c r="I9" s="1"/>
      <c r="J9" s="1"/>
      <c r="K9" s="30"/>
      <c r="L9" s="30"/>
      <c r="M9" s="30"/>
      <c r="N9" s="30"/>
    </row>
    <row r="10" spans="1:14" ht="15.75">
      <c r="A10" s="1" t="s">
        <v>0</v>
      </c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  <c r="G10" s="1" t="s">
        <v>0</v>
      </c>
      <c r="H10" s="1"/>
      <c r="I10" s="1"/>
      <c r="J10" s="1" t="s">
        <v>0</v>
      </c>
      <c r="K10" s="30"/>
      <c r="L10" s="30"/>
      <c r="M10" s="30"/>
      <c r="N10" s="30"/>
    </row>
    <row r="11" spans="1:14" ht="51.75" customHeight="1">
      <c r="A11" s="44" t="s">
        <v>44</v>
      </c>
      <c r="B11" s="44" t="s">
        <v>45</v>
      </c>
      <c r="C11" s="44" t="s">
        <v>19</v>
      </c>
      <c r="D11" s="7" t="s">
        <v>35</v>
      </c>
      <c r="E11" s="25"/>
      <c r="F11" s="26">
        <v>2021</v>
      </c>
      <c r="G11" s="24">
        <f>G12</f>
        <v>750000</v>
      </c>
      <c r="H11" s="24">
        <f>H12</f>
        <v>0</v>
      </c>
      <c r="I11" s="24">
        <f>I12</f>
        <v>750000</v>
      </c>
      <c r="J11" s="24">
        <f>J12</f>
        <v>0</v>
      </c>
      <c r="K11" s="24">
        <f>K12</f>
        <v>750000</v>
      </c>
      <c r="L11" s="30"/>
      <c r="M11" s="30"/>
      <c r="N11" s="30"/>
    </row>
    <row r="12" spans="1:14" ht="135.75" customHeight="1">
      <c r="A12" s="44"/>
      <c r="B12" s="44"/>
      <c r="C12" s="44"/>
      <c r="D12" s="7"/>
      <c r="E12" s="25" t="s">
        <v>36</v>
      </c>
      <c r="F12" s="26">
        <v>2021</v>
      </c>
      <c r="G12" s="24">
        <v>750000</v>
      </c>
      <c r="H12" s="24"/>
      <c r="I12" s="24">
        <v>750000</v>
      </c>
      <c r="J12" s="1"/>
      <c r="K12" s="24">
        <v>750000</v>
      </c>
      <c r="L12" s="30"/>
      <c r="M12" s="30"/>
      <c r="N12" s="30"/>
    </row>
    <row r="13" spans="1:14" ht="129" customHeight="1">
      <c r="A13" s="45" t="s">
        <v>18</v>
      </c>
      <c r="B13" s="46">
        <v>7325</v>
      </c>
      <c r="C13" s="47" t="s">
        <v>19</v>
      </c>
      <c r="D13" s="48" t="s">
        <v>11</v>
      </c>
      <c r="E13" s="29" t="s">
        <v>33</v>
      </c>
      <c r="F13" s="31">
        <v>2021</v>
      </c>
      <c r="G13" s="32">
        <v>2300000</v>
      </c>
      <c r="H13" s="32"/>
      <c r="I13" s="32">
        <v>2300000</v>
      </c>
      <c r="J13" s="31">
        <v>100</v>
      </c>
      <c r="K13" s="31"/>
      <c r="L13" s="30"/>
      <c r="M13" s="30"/>
      <c r="N13" s="30"/>
    </row>
    <row r="14" spans="1:14" ht="67.5" customHeight="1">
      <c r="A14" s="51" t="s">
        <v>47</v>
      </c>
      <c r="B14" s="53">
        <v>7350</v>
      </c>
      <c r="C14" s="52" t="s">
        <v>19</v>
      </c>
      <c r="D14" s="50" t="s">
        <v>48</v>
      </c>
      <c r="E14" s="54" t="s">
        <v>49</v>
      </c>
      <c r="F14" s="56">
        <v>2021</v>
      </c>
      <c r="G14" s="57">
        <v>699332</v>
      </c>
      <c r="H14" s="57"/>
      <c r="I14" s="57">
        <v>699332</v>
      </c>
      <c r="J14" s="56">
        <v>100</v>
      </c>
      <c r="K14" s="55"/>
      <c r="L14" s="30"/>
      <c r="M14" s="30"/>
      <c r="N14" s="30"/>
    </row>
    <row r="15" spans="1:14" ht="60">
      <c r="A15" s="51" t="s">
        <v>52</v>
      </c>
      <c r="B15" s="53">
        <v>7370</v>
      </c>
      <c r="C15" s="52" t="s">
        <v>19</v>
      </c>
      <c r="D15" s="50" t="s">
        <v>53</v>
      </c>
      <c r="E15" s="30"/>
      <c r="F15" s="33">
        <v>2021</v>
      </c>
      <c r="G15" s="34">
        <f>G16+G17+G18+G19+G20+G21+G22</f>
        <v>4759885</v>
      </c>
      <c r="H15" s="34"/>
      <c r="I15" s="34">
        <f>I16+I17+I18+I19+I20+I21+I22</f>
        <v>4759885</v>
      </c>
      <c r="J15" s="33">
        <v>100</v>
      </c>
      <c r="K15" s="31"/>
      <c r="L15" s="30"/>
      <c r="M15" s="30"/>
      <c r="N15" s="30"/>
    </row>
    <row r="16" spans="1:14" ht="60">
      <c r="A16" s="45"/>
      <c r="B16" s="53"/>
      <c r="C16" s="52"/>
      <c r="D16" s="50"/>
      <c r="E16" s="58" t="s">
        <v>54</v>
      </c>
      <c r="F16" s="33">
        <v>2021</v>
      </c>
      <c r="G16" s="34">
        <v>49750</v>
      </c>
      <c r="H16" s="34"/>
      <c r="I16" s="34">
        <v>49750</v>
      </c>
      <c r="J16" s="33">
        <v>100</v>
      </c>
      <c r="K16" s="31"/>
      <c r="L16" s="30"/>
      <c r="M16" s="30"/>
      <c r="N16" s="30"/>
    </row>
    <row r="17" spans="1:14" ht="60">
      <c r="A17" s="45"/>
      <c r="B17" s="53"/>
      <c r="C17" s="52"/>
      <c r="D17" s="50"/>
      <c r="E17" s="58" t="s">
        <v>60</v>
      </c>
      <c r="F17" s="33">
        <v>2021</v>
      </c>
      <c r="G17" s="34">
        <v>49600</v>
      </c>
      <c r="H17" s="34"/>
      <c r="I17" s="34">
        <v>49600</v>
      </c>
      <c r="J17" s="33">
        <v>100</v>
      </c>
      <c r="K17" s="31"/>
      <c r="L17" s="30"/>
      <c r="M17" s="30"/>
      <c r="N17" s="30"/>
    </row>
    <row r="18" spans="1:14" ht="45">
      <c r="A18" s="45"/>
      <c r="B18" s="53"/>
      <c r="C18" s="52"/>
      <c r="D18" s="50"/>
      <c r="E18" s="58" t="s">
        <v>55</v>
      </c>
      <c r="F18" s="33">
        <v>2021</v>
      </c>
      <c r="G18" s="34">
        <v>49900</v>
      </c>
      <c r="H18" s="34"/>
      <c r="I18" s="34">
        <v>49900</v>
      </c>
      <c r="J18" s="33">
        <v>100</v>
      </c>
      <c r="K18" s="31"/>
      <c r="L18" s="30"/>
      <c r="M18" s="30"/>
      <c r="N18" s="30"/>
    </row>
    <row r="19" spans="1:14" ht="105">
      <c r="A19" s="45"/>
      <c r="B19" s="53"/>
      <c r="C19" s="52"/>
      <c r="D19" s="50"/>
      <c r="E19" s="58" t="s">
        <v>67</v>
      </c>
      <c r="F19" s="33">
        <v>2021</v>
      </c>
      <c r="G19" s="34">
        <v>23000</v>
      </c>
      <c r="H19" s="34"/>
      <c r="I19" s="34">
        <v>23000</v>
      </c>
      <c r="J19" s="33">
        <v>100</v>
      </c>
      <c r="K19" s="31"/>
      <c r="L19" s="30"/>
      <c r="M19" s="30"/>
      <c r="N19" s="30"/>
    </row>
    <row r="20" spans="1:14" ht="30">
      <c r="A20" s="45"/>
      <c r="B20" s="53"/>
      <c r="C20" s="52"/>
      <c r="D20" s="50"/>
      <c r="E20" s="58" t="s">
        <v>76</v>
      </c>
      <c r="F20" s="33">
        <v>2021</v>
      </c>
      <c r="G20" s="34">
        <v>1499814</v>
      </c>
      <c r="H20" s="34"/>
      <c r="I20" s="34">
        <v>1499814</v>
      </c>
      <c r="J20" s="33">
        <v>100</v>
      </c>
      <c r="K20" s="31"/>
      <c r="L20" s="30"/>
      <c r="M20" s="30"/>
      <c r="N20" s="30"/>
    </row>
    <row r="21" spans="1:14" ht="45">
      <c r="A21" s="45"/>
      <c r="B21" s="53"/>
      <c r="C21" s="52"/>
      <c r="D21" s="50"/>
      <c r="E21" s="58" t="s">
        <v>77</v>
      </c>
      <c r="F21" s="33">
        <v>2021</v>
      </c>
      <c r="G21" s="34">
        <v>1000741</v>
      </c>
      <c r="H21" s="34"/>
      <c r="I21" s="34">
        <v>1000741</v>
      </c>
      <c r="J21" s="33">
        <v>100</v>
      </c>
      <c r="K21" s="31"/>
      <c r="L21" s="30"/>
      <c r="M21" s="30"/>
      <c r="N21" s="30"/>
    </row>
    <row r="22" spans="1:14" ht="30">
      <c r="A22" s="45"/>
      <c r="B22" s="53"/>
      <c r="C22" s="52"/>
      <c r="D22" s="50"/>
      <c r="E22" s="58" t="s">
        <v>78</v>
      </c>
      <c r="F22" s="33">
        <v>2021</v>
      </c>
      <c r="G22" s="34">
        <v>2087080</v>
      </c>
      <c r="H22" s="34"/>
      <c r="I22" s="34">
        <v>2087080</v>
      </c>
      <c r="J22" s="33">
        <v>100</v>
      </c>
      <c r="K22" s="31"/>
      <c r="L22" s="30"/>
      <c r="M22" s="30"/>
      <c r="N22" s="30"/>
    </row>
    <row r="23" spans="1:14" s="42" customFormat="1" ht="15.75">
      <c r="A23" s="41"/>
      <c r="B23" s="37"/>
      <c r="C23" s="33"/>
      <c r="D23" s="37" t="s">
        <v>15</v>
      </c>
      <c r="E23" s="37"/>
      <c r="F23" s="37"/>
      <c r="G23" s="38">
        <f>G13+G11+G14+G15</f>
        <v>8509217</v>
      </c>
      <c r="H23" s="38"/>
      <c r="I23" s="38">
        <f>I13+I11+I14+I15</f>
        <v>8509217</v>
      </c>
      <c r="J23" s="38"/>
      <c r="K23" s="38">
        <f>K13+K11+K14+K15</f>
        <v>750000</v>
      </c>
      <c r="L23" s="33"/>
      <c r="M23" s="33"/>
      <c r="N23" s="33"/>
    </row>
    <row r="24" spans="1:14" ht="36" customHeight="1">
      <c r="A24" s="1"/>
      <c r="B24" s="73" t="s">
        <v>61</v>
      </c>
      <c r="C24" s="73"/>
      <c r="D24" s="73"/>
      <c r="E24" s="1"/>
      <c r="F24" s="1"/>
      <c r="G24" s="1"/>
      <c r="H24" s="1"/>
      <c r="I24" s="1"/>
      <c r="J24" s="1"/>
      <c r="K24" s="30"/>
      <c r="L24" s="30"/>
      <c r="M24" s="30"/>
      <c r="N24" s="30"/>
    </row>
    <row r="25" spans="1:14" ht="15.75">
      <c r="A25" s="1" t="s">
        <v>0</v>
      </c>
      <c r="B25" s="1" t="s">
        <v>0</v>
      </c>
      <c r="C25" s="1" t="s">
        <v>0</v>
      </c>
      <c r="D25" s="1" t="s">
        <v>0</v>
      </c>
      <c r="E25" s="1" t="s">
        <v>0</v>
      </c>
      <c r="F25" s="1" t="s">
        <v>0</v>
      </c>
      <c r="G25" s="1" t="s">
        <v>0</v>
      </c>
      <c r="H25" s="1"/>
      <c r="I25" s="1"/>
      <c r="J25" s="1" t="s">
        <v>0</v>
      </c>
      <c r="K25" s="30"/>
      <c r="L25" s="30"/>
      <c r="M25" s="30"/>
      <c r="N25" s="30"/>
    </row>
    <row r="26" spans="1:14" ht="133.5" customHeight="1">
      <c r="A26" s="60" t="s">
        <v>57</v>
      </c>
      <c r="B26" s="61">
        <v>1061</v>
      </c>
      <c r="C26" s="59" t="s">
        <v>58</v>
      </c>
      <c r="D26" s="62" t="s">
        <v>59</v>
      </c>
      <c r="E26" s="29" t="s">
        <v>50</v>
      </c>
      <c r="F26" s="37">
        <v>2021</v>
      </c>
      <c r="G26" s="38">
        <v>733397</v>
      </c>
      <c r="H26" s="38"/>
      <c r="I26" s="38">
        <v>733397</v>
      </c>
      <c r="J26" s="37">
        <v>100</v>
      </c>
      <c r="K26" s="38"/>
      <c r="L26" s="38">
        <v>733397</v>
      </c>
      <c r="M26" s="38"/>
      <c r="N26" s="38"/>
    </row>
    <row r="27" spans="1:14" ht="47.25" customHeight="1">
      <c r="A27" s="60" t="s">
        <v>56</v>
      </c>
      <c r="B27" s="61">
        <v>7321</v>
      </c>
      <c r="C27" s="59" t="s">
        <v>19</v>
      </c>
      <c r="D27" s="62" t="s">
        <v>37</v>
      </c>
      <c r="E27" s="29"/>
      <c r="F27" s="37">
        <v>2021</v>
      </c>
      <c r="G27" s="38">
        <f>SUM(G28:G33)</f>
        <v>2126454</v>
      </c>
      <c r="H27" s="38"/>
      <c r="I27" s="38">
        <f>SUM(I28:I33)</f>
        <v>2126454</v>
      </c>
      <c r="J27" s="37">
        <f>SUM(J28:J33)</f>
        <v>600</v>
      </c>
      <c r="K27" s="38">
        <f>SUM(K28:K33)</f>
        <v>1900936</v>
      </c>
      <c r="L27" s="38"/>
      <c r="M27" s="38">
        <f>SUM(M28:M33)</f>
        <v>120144</v>
      </c>
      <c r="N27" s="38"/>
    </row>
    <row r="28" spans="1:14" ht="75">
      <c r="A28" s="35"/>
      <c r="B28" s="36"/>
      <c r="C28" s="59"/>
      <c r="D28" s="36"/>
      <c r="E28" s="29" t="s">
        <v>38</v>
      </c>
      <c r="F28" s="37">
        <v>2021</v>
      </c>
      <c r="G28" s="34">
        <v>1491138</v>
      </c>
      <c r="H28" s="38"/>
      <c r="I28" s="34">
        <v>1491138</v>
      </c>
      <c r="J28" s="33">
        <v>100</v>
      </c>
      <c r="K28" s="34">
        <v>1491138</v>
      </c>
      <c r="L28" s="30"/>
      <c r="M28" s="30"/>
      <c r="N28" s="30"/>
    </row>
    <row r="29" spans="1:14" ht="75">
      <c r="A29" s="35"/>
      <c r="B29" s="36"/>
      <c r="C29" s="59"/>
      <c r="D29" s="36"/>
      <c r="E29" s="29" t="s">
        <v>39</v>
      </c>
      <c r="F29" s="37">
        <v>2021</v>
      </c>
      <c r="G29" s="34">
        <v>261269</v>
      </c>
      <c r="H29" s="38"/>
      <c r="I29" s="34">
        <v>261269</v>
      </c>
      <c r="J29" s="33">
        <v>100</v>
      </c>
      <c r="K29" s="34">
        <v>261269</v>
      </c>
      <c r="L29" s="30"/>
      <c r="M29" s="30"/>
      <c r="N29" s="30"/>
    </row>
    <row r="30" spans="1:14" ht="75">
      <c r="A30" s="35"/>
      <c r="B30" s="36"/>
      <c r="C30" s="59"/>
      <c r="D30" s="36"/>
      <c r="E30" s="29" t="s">
        <v>40</v>
      </c>
      <c r="F30" s="37">
        <v>2021</v>
      </c>
      <c r="G30" s="34">
        <f>480252+81281-506033</f>
        <v>55500</v>
      </c>
      <c r="H30" s="38"/>
      <c r="I30" s="34">
        <f>480252+81281-506033</f>
        <v>55500</v>
      </c>
      <c r="J30" s="33">
        <v>100</v>
      </c>
      <c r="K30" s="34"/>
      <c r="L30" s="30"/>
      <c r="M30" s="30"/>
      <c r="N30" s="30"/>
    </row>
    <row r="31" spans="1:14" ht="90">
      <c r="A31" s="35"/>
      <c r="B31" s="36"/>
      <c r="C31" s="59"/>
      <c r="D31" s="36"/>
      <c r="E31" s="29" t="s">
        <v>41</v>
      </c>
      <c r="F31" s="37">
        <v>2021</v>
      </c>
      <c r="G31" s="34">
        <v>148529</v>
      </c>
      <c r="H31" s="38"/>
      <c r="I31" s="34">
        <v>148529</v>
      </c>
      <c r="J31" s="33">
        <v>100</v>
      </c>
      <c r="K31" s="34">
        <v>148529</v>
      </c>
      <c r="L31" s="30"/>
      <c r="M31" s="30"/>
      <c r="N31" s="30"/>
    </row>
    <row r="32" spans="1:14" ht="101.25" customHeight="1">
      <c r="A32" s="35"/>
      <c r="B32" s="36"/>
      <c r="C32" s="59"/>
      <c r="D32" s="36"/>
      <c r="E32" s="29" t="s">
        <v>63</v>
      </c>
      <c r="F32" s="37">
        <v>2021</v>
      </c>
      <c r="G32" s="34">
        <v>120144</v>
      </c>
      <c r="H32" s="38"/>
      <c r="I32" s="34">
        <v>120144</v>
      </c>
      <c r="J32" s="33">
        <v>100</v>
      </c>
      <c r="K32" s="34"/>
      <c r="L32" s="30"/>
      <c r="M32" s="34">
        <v>120144</v>
      </c>
      <c r="N32" s="34"/>
    </row>
    <row r="33" spans="1:14" ht="108" customHeight="1">
      <c r="A33" s="35"/>
      <c r="B33" s="36"/>
      <c r="C33" s="59"/>
      <c r="D33" s="36"/>
      <c r="E33" s="29" t="s">
        <v>68</v>
      </c>
      <c r="F33" s="37"/>
      <c r="G33" s="34">
        <v>49874</v>
      </c>
      <c r="H33" s="38"/>
      <c r="I33" s="34">
        <v>49874</v>
      </c>
      <c r="J33" s="33">
        <v>100</v>
      </c>
      <c r="K33" s="34"/>
      <c r="L33" s="30"/>
      <c r="M33" s="34"/>
      <c r="N33" s="34"/>
    </row>
    <row r="34" spans="1:14" ht="102.75" customHeight="1">
      <c r="A34" s="35" t="s">
        <v>69</v>
      </c>
      <c r="B34" s="36">
        <v>7363</v>
      </c>
      <c r="C34" s="59" t="s">
        <v>70</v>
      </c>
      <c r="D34" s="63" t="s">
        <v>71</v>
      </c>
      <c r="E34" s="29" t="s">
        <v>72</v>
      </c>
      <c r="F34" s="37">
        <v>2021</v>
      </c>
      <c r="G34" s="38">
        <v>561533</v>
      </c>
      <c r="H34" s="38"/>
      <c r="I34" s="38">
        <v>561533</v>
      </c>
      <c r="J34" s="37">
        <v>100</v>
      </c>
      <c r="K34" s="38"/>
      <c r="L34" s="36">
        <v>733397</v>
      </c>
      <c r="M34" s="38"/>
      <c r="N34" s="38">
        <v>561533</v>
      </c>
    </row>
    <row r="35" spans="1:14" ht="15.75">
      <c r="A35" s="35"/>
      <c r="B35" s="36"/>
      <c r="C35" s="30"/>
      <c r="D35" s="36" t="s">
        <v>43</v>
      </c>
      <c r="E35" s="36"/>
      <c r="F35" s="37"/>
      <c r="G35" s="38">
        <f>G34+G27+G26</f>
        <v>3421384</v>
      </c>
      <c r="H35" s="38">
        <f aca="true" t="shared" si="0" ref="H35:N35">H34+H27+H26</f>
        <v>0</v>
      </c>
      <c r="I35" s="38">
        <f t="shared" si="0"/>
        <v>3421384</v>
      </c>
      <c r="J35" s="38">
        <f t="shared" si="0"/>
        <v>800</v>
      </c>
      <c r="K35" s="38">
        <f t="shared" si="0"/>
        <v>1900936</v>
      </c>
      <c r="L35" s="38">
        <f t="shared" si="0"/>
        <v>1466794</v>
      </c>
      <c r="M35" s="38">
        <f t="shared" si="0"/>
        <v>120144</v>
      </c>
      <c r="N35" s="38">
        <f t="shared" si="0"/>
        <v>561533</v>
      </c>
    </row>
    <row r="36" spans="1:14" ht="15.75">
      <c r="A36" s="30"/>
      <c r="B36" s="30"/>
      <c r="C36" s="30"/>
      <c r="D36" s="37" t="s">
        <v>46</v>
      </c>
      <c r="E36" s="30"/>
      <c r="F36" s="30"/>
      <c r="G36" s="39">
        <f>G35+G23</f>
        <v>11930601</v>
      </c>
      <c r="H36" s="39"/>
      <c r="I36" s="39">
        <f>I35+I23</f>
        <v>11930601</v>
      </c>
      <c r="J36" s="39"/>
      <c r="K36" s="39">
        <f>K35+K23</f>
        <v>2650936</v>
      </c>
      <c r="L36" s="39">
        <f>L35+L23</f>
        <v>1466794</v>
      </c>
      <c r="M36" s="39">
        <f>M35+M23</f>
        <v>120144</v>
      </c>
      <c r="N36" s="39">
        <f>N35+N23</f>
        <v>561533</v>
      </c>
    </row>
    <row r="37" spans="1:14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3"/>
      <c r="L37" s="43"/>
      <c r="M37" s="43"/>
      <c r="N37" s="43"/>
    </row>
    <row r="38" spans="1:14" ht="15.75">
      <c r="A38" s="40"/>
      <c r="B38" s="64" t="s">
        <v>65</v>
      </c>
      <c r="C38" s="64"/>
      <c r="D38" s="64"/>
      <c r="E38" s="64"/>
      <c r="F38" s="65"/>
      <c r="G38" s="65" t="s">
        <v>66</v>
      </c>
      <c r="H38" s="65"/>
      <c r="I38" s="40"/>
      <c r="J38" s="40"/>
      <c r="K38" s="40"/>
      <c r="L38" s="40"/>
      <c r="M38" s="40"/>
      <c r="N38" s="40"/>
    </row>
    <row r="39" spans="1:10" ht="15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15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ht="15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ht="15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15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ht="15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ht="15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15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 ht="15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15">
      <c r="A48" s="40"/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15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 ht="15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0" ht="15">
      <c r="A51" s="40"/>
      <c r="B51" s="40"/>
      <c r="C51" s="40"/>
      <c r="D51" s="40"/>
      <c r="E51" s="40"/>
      <c r="F51" s="40"/>
      <c r="G51" s="40"/>
      <c r="H51" s="40"/>
      <c r="I51" s="40"/>
      <c r="J51" s="40"/>
    </row>
    <row r="52" spans="1:10" ht="15">
      <c r="A52" s="40"/>
      <c r="B52" s="40"/>
      <c r="C52" s="40"/>
      <c r="D52" s="40"/>
      <c r="E52" s="40"/>
      <c r="F52" s="40"/>
      <c r="G52" s="40"/>
      <c r="H52" s="40"/>
      <c r="I52" s="40"/>
      <c r="J52" s="40"/>
    </row>
  </sheetData>
  <sheetProtection/>
  <mergeCells count="4">
    <mergeCell ref="F3:J3"/>
    <mergeCell ref="B9:D9"/>
    <mergeCell ref="A5:K5"/>
    <mergeCell ref="B24:D24"/>
  </mergeCells>
  <printOptions horizontalCentered="1"/>
  <pageMargins left="0.1968503937007874" right="0.1968503937007874" top="0.984251968503937" bottom="0.3937007874015748" header="0.31496062992125984" footer="0.31496062992125984"/>
  <pageSetup fitToHeight="4" fitToWidth="1" horizontalDpi="600" verticalDpi="600" orientation="landscape" paperSize="9" scale="60" r:id="rId1"/>
  <headerFooter scaleWithDoc="0">
    <oddHeader>&amp;C&amp;P</oddHead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2021-10-05T10:36:52Z</cp:lastPrinted>
  <dcterms:created xsi:type="dcterms:W3CDTF">2019-01-02T13:08:33Z</dcterms:created>
  <dcterms:modified xsi:type="dcterms:W3CDTF">2021-11-02T06:50:18Z</dcterms:modified>
  <cp:category/>
  <cp:version/>
  <cp:contentType/>
  <cp:contentStatus/>
</cp:coreProperties>
</file>