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Дод2" sheetId="1" r:id="rId1"/>
    <sheet name="Дод6" sheetId="2" r:id="rId2"/>
    <sheet name="Дод7" sheetId="3" r:id="rId3"/>
  </sheets>
  <definedNames/>
  <calcPr fullCalcOnLoad="1"/>
</workbook>
</file>

<file path=xl/sharedStrings.xml><?xml version="1.0" encoding="utf-8"?>
<sst xmlns="http://schemas.openxmlformats.org/spreadsheetml/2006/main" count="530" uniqueCount="378">
  <si>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</si>
  <si>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</si>
  <si>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</si>
  <si>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</si>
  <si>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</si>
  <si>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</si>
  <si>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</si>
  <si>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</si>
  <si>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</si>
  <si>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</si>
  <si>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</si>
  <si>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</si>
  <si>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</si>
  <si>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</si>
  <si>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</si>
  <si>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</si>
  <si>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</si>
  <si>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</si>
  <si>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</si>
  <si>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</si>
  <si>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</si>
  <si>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</si>
  <si>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</si>
  <si>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</si>
  <si>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</si>
  <si>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</si>
  <si>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</si>
  <si>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</si>
  <si>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0100000</t>
  </si>
  <si>
    <t>Галицинівська сільська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</si>
  <si>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</si>
  <si>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</si>
  <si>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</si>
  <si>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</si>
  <si>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</si>
  <si>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0443</t>
  </si>
  <si>
    <t xml:space="preserve">Реконструкція системи водопостачання- встановлення водонапорної башти  Рожновського із заміною технологічного обладнання свердловини по вул. Гагарина в с. Галицинове Вітоського району Миколаївської області </t>
  </si>
  <si>
    <t>Надання дошкільної освіти</t>
  </si>
  <si>
    <t>Придбання машини для перетирання овочів для ДНЗ (5 шт. * 20,000 тис.грн.)</t>
  </si>
  <si>
    <t>Придбання електроводонагрівача для Галицинівського ДНЗ</t>
  </si>
  <si>
    <t>Придбання машини швейної з ножним приводом для Галицинівського ДНЗ</t>
  </si>
  <si>
    <t>Придбання комплекту спортивно-ігрового обладнання для вулиці для Галицинівського ДНЗ</t>
  </si>
  <si>
    <t>Разом по 1010</t>
  </si>
  <si>
    <t>0610000</t>
  </si>
  <si>
    <t>0611010</t>
  </si>
  <si>
    <t>0117310</t>
  </si>
  <si>
    <t>Разом  по сільській раді</t>
  </si>
  <si>
    <t>0610160</t>
  </si>
  <si>
    <t>Керівництво і управління у відповідній сфері у містах (місті Києві), селищах, селах, об'єднаних територіальних громад</t>
  </si>
  <si>
    <t>Придбання автомобіля</t>
  </si>
  <si>
    <t>придбання принтеру для ДНЗ (5од.*9,000 тис.грн.)</t>
  </si>
  <si>
    <t>0611020</t>
  </si>
  <si>
    <t>1020</t>
  </si>
  <si>
    <t>0921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</si>
  <si>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</si>
  <si>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придбання комплектів меблів для Лупарівської ЗОШ</t>
  </si>
  <si>
    <t>придбання комплектів меблів для Прибузької ЗОШ</t>
  </si>
  <si>
    <t>придбання комплектів меблів для Українківської ЗОШ</t>
  </si>
  <si>
    <t>Придбання проектору для ЗОШ 5шт. * 15,000 тис.грн.</t>
  </si>
  <si>
    <t>Верстат Реумусовий для майстерні Прибузької ЗОШ</t>
  </si>
  <si>
    <t>Насос для топкової Прибузької ЗОШ Калпеда</t>
  </si>
  <si>
    <t>електром'ясорубка</t>
  </si>
  <si>
    <t>Інтерактивний мультимедійний комплект для ЗОШ 5 комп.* 60,000 тис.грн.</t>
  </si>
  <si>
    <t>Жарочна шафа для Українківської ЗОШ</t>
  </si>
  <si>
    <t>Морозильна камера для Українківської ЗОШ</t>
  </si>
  <si>
    <t>Разом по 1020</t>
  </si>
  <si>
    <t>0614060</t>
  </si>
  <si>
    <t>4060</t>
  </si>
  <si>
    <t>0828</t>
  </si>
  <si>
    <t>Забезпечення діяльності палаців і будинків культури , клубів, центрів дозвілля та інших клубних закладів</t>
  </si>
  <si>
    <t>Одяг для сцени Галицинівського сільського клубу</t>
  </si>
  <si>
    <t>Дитячі танцювальні костюми для сільских клубів та будинку культури</t>
  </si>
  <si>
    <t>Шафа для зберігання костюмів</t>
  </si>
  <si>
    <t xml:space="preserve">Комп'ютер для Галицинівського сільського клубу </t>
  </si>
  <si>
    <t>Ноутбук для Українківського БК</t>
  </si>
  <si>
    <t>Капітальний ремонт сільського клубу в с.Галицинове</t>
  </si>
  <si>
    <t>Разом по 4060</t>
  </si>
  <si>
    <t xml:space="preserve">Разом по Відділу ОКМС </t>
  </si>
  <si>
    <t>0117322</t>
  </si>
  <si>
    <t>443</t>
  </si>
  <si>
    <t>"Будівництво медичних установ та закладів"</t>
  </si>
  <si>
    <t>Сільський голова</t>
  </si>
  <si>
    <t>І.В. Назар</t>
  </si>
  <si>
    <t>Фінансування сільського бюджету на 2019 рік</t>
  </si>
  <si>
    <t xml:space="preserve">Фінансування за рахунок зміни залишків коштів бюджетів </t>
  </si>
  <si>
    <t>Кошти, що передаються із загального фонду бюджету до бюджету розвитку (спеціального фонду)</t>
  </si>
  <si>
    <t>602000 </t>
  </si>
  <si>
    <t>Зміни обсягів бюджетних коштів </t>
  </si>
  <si>
    <t>0113191</t>
  </si>
  <si>
    <t>1030</t>
  </si>
  <si>
    <t>Інші видатки на соціальний захист ветеранів війни та праці</t>
  </si>
  <si>
    <t>Комплексна програма соціального захисту "Турбота" на період до 2020 року (надання одноразової матеріальної допомоги демобілізованим учасникам АТО)</t>
  </si>
  <si>
    <t>0113242</t>
  </si>
  <si>
    <t>1090</t>
  </si>
  <si>
    <t>Інші заходи у сфері соціального захисту і соціального забезпечення</t>
  </si>
  <si>
    <t>0116030</t>
  </si>
  <si>
    <t>0620</t>
  </si>
  <si>
    <t>Організація благоустрою населених пунктів</t>
  </si>
  <si>
    <t>Програма розвитку житлово-комунального господарства та благоустрою населених пунктів Галицинівської сільської ради у 2018 році ( термін дії продовжено на 2019 рік)</t>
  </si>
  <si>
    <t>0114082</t>
  </si>
  <si>
    <t>0829</t>
  </si>
  <si>
    <t>Інші   заходи в галузі культури і мистецтва</t>
  </si>
  <si>
    <t>Програма "По проведенню заходів, присвячених ювілейним датам, професійним святам на 2017 рік в Галицинівській сільській раді " (термін дії продовжено на 2019 рік)</t>
  </si>
  <si>
    <t>0117130</t>
  </si>
  <si>
    <t>0421</t>
  </si>
  <si>
    <t>Здійснення заходів з землеустрою</t>
  </si>
  <si>
    <t>Програма здійснення землеустрою на території Галицинівської сільської ради на 2019 рік</t>
  </si>
  <si>
    <t>0117370</t>
  </si>
  <si>
    <t>0490</t>
  </si>
  <si>
    <t>Реалізація інших заходів щодо соціально-економічного розвитку територій</t>
  </si>
  <si>
    <t xml:space="preserve">Програма стабілізації та соціально-економічного розвитку територій Галицинівської сільської ради на 2017 рік (термін дії продовжено на 2019рік) </t>
  </si>
  <si>
    <t>0118110</t>
  </si>
  <si>
    <t>0320</t>
  </si>
  <si>
    <t>Заходи  запобігання та ліквідацій надзвичайних ситуацій та наслідків стихійного лиха</t>
  </si>
  <si>
    <t xml:space="preserve">Програма запобігання та реагування на надзвичайні ситуації техногенного і природного характеру на території  Галицинівської сільської ради  на 2017 рік (термін дії продовжено на 2019 рік) </t>
  </si>
  <si>
    <t>0118130</t>
  </si>
  <si>
    <t>Забезпечення діяльності місцевої пожежної охорони</t>
  </si>
  <si>
    <t xml:space="preserve">Програма забезпечення пожежної безпеки на території Галицинівської сільської ради на 2017 рік (термін дії продовжено на 2019 рік) </t>
  </si>
  <si>
    <t>0180</t>
  </si>
  <si>
    <t>0118340</t>
  </si>
  <si>
    <t>0540</t>
  </si>
  <si>
    <t>Природоохоронні заходи за рахунок цільових фондів</t>
  </si>
  <si>
    <t>Програма "Природоохоронних заходів по Галицинівській сільській раді на 2017 рік" (термін дії продовжено на 2019 рік)</t>
  </si>
  <si>
    <t>0119770</t>
  </si>
  <si>
    <t>Інші субвенції з місцевого бюджету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</si>
  <si>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об'єднаного трудового архіву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</si>
  <si>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фінансування участі в районних та обласних змаганнях спортивних колективів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</si>
  <si>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КУ ЦБС Вітовської РДА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</si>
  <si>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2019рік)  - утримання 5 шт. од. інструктора по спорту</t>
  </si>
  <si>
    <t xml:space="preserve">Комплексна Програма соціального захисту "Турбота" на період до 2020 року по Галицинівській сільській раді
</t>
  </si>
  <si>
    <t>Цільова соціальна Програма "Безбарєрна Вітовщина Галицинівської сільської ради" на 2019 рік</t>
  </si>
  <si>
    <t>0910</t>
  </si>
  <si>
    <t>Комплексна програма соціального захисту "Турбота" на період до 2020 року забезпечення безкоштовним харчуванням дітей учасників АТО</t>
  </si>
  <si>
    <t>Комплексна програма соціального захисту "Турбота" на період до 2020 року забезпечення безкоштовним харчуванням дітей учасників АТО, та тимчасвово переселених осіб, які навчаються в 5-11 класах загальноосвітніх закладів</t>
  </si>
  <si>
    <t>0611162</t>
  </si>
  <si>
    <t>0990</t>
  </si>
  <si>
    <t>Інші програми та заходи у сфері освіти</t>
  </si>
  <si>
    <t>Програма "Вчитель" Галицинівської сільської ради на 2017 - 2021 роки</t>
  </si>
  <si>
    <t>Цільва Програма "Обдарованість" Галицинівської сільської ради на 2017 - 2021 роки</t>
  </si>
  <si>
    <t>Цільова Програма "Шкільний автобус" Галицинівської сільської ради на 2017 - 2021 роки"</t>
  </si>
  <si>
    <t>7322</t>
  </si>
  <si>
    <t>Будівництво медичних установ та закладів</t>
  </si>
  <si>
    <t>Разом по сільській раді</t>
  </si>
  <si>
    <t>Разом по відділу ОКМС</t>
  </si>
  <si>
    <t>Будівництво об'єктів житлово-комунального господарства</t>
  </si>
  <si>
    <t>Рішення сесії сільської ради №9 від 19.01.2017 року</t>
  </si>
  <si>
    <t>Рішення сесії сільської ради №10 від 19.01.2017 року</t>
  </si>
  <si>
    <t>Рішення сесії сільської ради №11 від 19.01.2017 року</t>
  </si>
  <si>
    <t>Рішення сесії сільської ради №13 від 22.12.2017 року</t>
  </si>
  <si>
    <t>Рішення сесії сільської ради №8 від 21.12.2018 року</t>
  </si>
  <si>
    <t>Рішення сесії сільської ради №8 від 19.01.2017 року</t>
  </si>
  <si>
    <t>Рішення сесії сільської ради №16 від 19.01.2017 року</t>
  </si>
  <si>
    <t>Рішення сесії сільської ради №11 від 12.07..2017 року</t>
  </si>
  <si>
    <t>Рішення сесії сільської ради №13 від 12.07..2017 року</t>
  </si>
  <si>
    <t>Рішення сесії сільської ради №12 від 12.07..2017 року</t>
  </si>
  <si>
    <t>Програма стабілізації та соціально-економічного розвитку територій Галицинівської сільської ради на 2017 рік (термін дії продовжено на 2019рік / забезпечення безкоштовним харчуванням учнів 1-4 класів</t>
  </si>
  <si>
    <t>Програма надання матеріальної допомоги жителям Галицинівської сільської ради на 2017 рік (термін дії продовжено на 2019 рік)</t>
  </si>
  <si>
    <t>Рішення сесії сільської ради №14 від 22.12.2017 року</t>
  </si>
  <si>
    <t>Рішення сесії сільської ради №22 від 21.12.2018 року</t>
  </si>
  <si>
    <t>Рішення сесії сільської ради №21 від 21.12.2018 року</t>
  </si>
  <si>
    <t>Цільова соціальна Програма "Допомога на поховання непрацюючих громадян"  на 2019 рік Галицинівської сільської ради</t>
  </si>
  <si>
    <t>Рішення сесії сільської ради №16 від 21.12.2018 року</t>
  </si>
  <si>
    <t>Відділ освіти, культури, молоді та спорту Галицинівської сільської ради</t>
  </si>
  <si>
    <t>0600000</t>
  </si>
  <si>
    <t>Відділ освіти культури, молоді та спорту Галицинівської сільської ради</t>
  </si>
  <si>
    <t>На початок періоду</t>
  </si>
  <si>
    <t>Придбання арки для актової зали</t>
  </si>
  <si>
    <t>Разом по коду 0110150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</si>
  <si>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</si>
  <si>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</si>
  <si>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</si>
  <si>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</si>
  <si>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 xml:space="preserve">Придбання термостату ТС-80 </t>
  </si>
  <si>
    <t>Придбання дистилятору ДЄ 25М</t>
  </si>
  <si>
    <t>Шафа медична ШМ-1С (5шт.*7100)</t>
  </si>
  <si>
    <t>Аналізаторбіохімічний полуавтомат LabAnalytSA (1шт.* 99000 грн.)</t>
  </si>
  <si>
    <t>Ноутбук Екран 15,6 (5 *6950грн.)</t>
  </si>
  <si>
    <t>Телевізор 43' (6шт. * 8109грн.)</t>
  </si>
  <si>
    <t>Разом  по коду 0112111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</si>
  <si>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</si>
  <si>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</si>
  <si>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</si>
  <si>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на капітальний ремонт водопроводу по вул. Шевченка в с.Галицинове з експертизою</t>
  </si>
  <si>
    <t>Виготовлення проектно-кошторисної документації на капітальний ремонт водопроводу по вул. Мічуріна в с.Галицинове з експертизою</t>
  </si>
  <si>
    <t>Виготовлення проектно-кошторисної документації на капітальний ремонт водопроводу по вул. Степова в с.Галицинове з експертизою</t>
  </si>
  <si>
    <t>Виготовлення проектно-кошторисної документації на капітальний ремонт водопроводу по вул. Садова в с.Галицинове з експертизою</t>
  </si>
  <si>
    <t>Виготовлення проектно-кошторисної документації на капітальний ремонт водопроводу по вул. Миру в с.Галицинове з експертизою</t>
  </si>
  <si>
    <t>разом по коду 0116013</t>
  </si>
  <si>
    <t>0117325</t>
  </si>
  <si>
    <t>7325</t>
  </si>
  <si>
    <t>Будівництво споруд, установ та закладів фізичної культури і спорту</t>
  </si>
  <si>
    <t>Авторський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</si>
  <si>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Технічний  нагляд за виконанням робіт по об'єкту "Реконструкція спортивного майданчика для міні-футболу зі штучним покриттям по вул. Шкільна , 39 в с.Прибузьке</t>
  </si>
  <si>
    <t>Разом по коду 0117325</t>
  </si>
  <si>
    <t>Проведення експертизи з реконструкції водопостачання в с.Галицинове по вул. новостройна та вул.Гагаріна</t>
  </si>
  <si>
    <t xml:space="preserve">Разом по коду 0117310 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</si>
  <si>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</si>
  <si>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</si>
  <si>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Придбання слухового апарату SAFARI 300BTE Super Power для Галицинівського Центру первинної медико-санітарної допомоги Галицинівської сільської ради, вул. Центральна , 1 ,с.Галицинове Вітовського району Миколаївської області </t>
  </si>
  <si>
    <t>Дитячий спортивно-ігровий майданчик в с.Лимани</t>
  </si>
  <si>
    <t>Виготовлення ПКД "Капітальний ремонт будівлі амбулаторії загальної практики сімейної  медицини по вул. Піщана,72-А в с.Лимани" з експертизою</t>
  </si>
  <si>
    <t>Виготовлення ПКД "Капітальний ремонт будівлі амбулаторії загальної практики сімейної  медицини по вул. Продольна,7 в с.Лупарево" з експертизою</t>
  </si>
  <si>
    <t>Разом по коду 0117370</t>
  </si>
  <si>
    <t>8110</t>
  </si>
  <si>
    <t>Заходи із запобігання та ліквідації надзвичайних ситуацій та наслідків стихійного лиха</t>
  </si>
  <si>
    <t>Виготовлення проекту "Встановлення автоматизованої системи централізованого оповіщення про загрозу або виникнення надзвичайних ситуацій в с.Галицинове" з експертизою</t>
  </si>
  <si>
    <t>Разом по коду 0118110</t>
  </si>
  <si>
    <t>придбання інтерактивних тирів для кабінетів Вітчизни (5 од. *75000 грн.)</t>
  </si>
  <si>
    <t>капітальний ремонт актової зали Лиманівської ЗОШ</t>
  </si>
  <si>
    <t>Лінгофонний кабінет на 15 місць-3 шт (Галицинівський, Лиманівський, Лупарівський ЗЗСО)</t>
  </si>
  <si>
    <t>Інтерактивний дисплей</t>
  </si>
  <si>
    <t>0611170</t>
  </si>
  <si>
    <t>1170</t>
  </si>
  <si>
    <t>Забезпечення діяльності інклюзивно-ресурсного центру</t>
  </si>
  <si>
    <t>Капітальний ремонт приміщення інклюзивно-ресурсного центру Відділу освіти ,культури, молоді та спорту Галицинівської сільської ради</t>
  </si>
  <si>
    <t>Разом по коду 0611170</t>
  </si>
  <si>
    <t>придбання арлекіну драпованого для Лупарівського сільського клубу</t>
  </si>
  <si>
    <t>придбання завіси драпованої на підкладці (2,7*8,6м.) для Лупарівського сільського клубу</t>
  </si>
  <si>
    <t>придбання для Лупарівського сільського клубу задника цілого драповного на завісу драповану на підкладці (2,95*5,3м.)</t>
  </si>
  <si>
    <t>Мікшерний пульт DREFMMFRKET 16 CH</t>
  </si>
  <si>
    <t>Придбання сценічного одягу для Галицинівського сільського клубу</t>
  </si>
  <si>
    <t>Виготовлення робочого проекту "Капітальний ремонт фасаду з утепленням стін будинку по вул. Шкільна, 43 в с.Прибузьке" з  експертизою</t>
  </si>
  <si>
    <t>Кошти, що передаються із загального фонду бюджету до бюджету розвитку спеціального фонду  БКФБ 240604</t>
  </si>
  <si>
    <t>за рахунок залучення коштів вільного залишку станом на 01.01.2019 р.</t>
  </si>
  <si>
    <t>Залучення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</si>
  <si>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перерозподіл бюджетних призначень по головному розпоряднику  -  Відділу освіти, культури, молоді та спорту</t>
  </si>
  <si>
    <t xml:space="preserve">залучення залишків коштів освітньої субвенції , що утворився на початок бюджетного періоду </t>
  </si>
  <si>
    <t>7310</t>
  </si>
  <si>
    <t>Уточнений розподіл коштів бюджету розвитку за об'єктами у 2019 році</t>
  </si>
  <si>
    <t>до  рішення Галицинівської сільської ради "Про внесення змін до бюджету  Галицинівської сільської ради на 2019 рік"</t>
  </si>
  <si>
    <t>Програма стабілізації та соціально-економічного розвитку територій Галицинівської сільської ради на 2017 рік (термін дії продовжено на 2019 рік) виготовлення робочого проекту "Капітальний ремонт фасаду з утепленням стін будинку по вул. Шкільна , 43 в с.Прибузьке</t>
  </si>
  <si>
    <t>Комплексна програма розвитку первинної медико-санітарної допомоги в Галицинівській сільській раді на 2019 2021 роки</t>
  </si>
  <si>
    <t>Рішення сесії сільської ради №11 від 07.03.2019 року</t>
  </si>
  <si>
    <t>Комплексна Програма соціального захисту "Турбота" на період до 2020 року по Галицинівській сільській раді (пердплата періодичних друкованих видань пільговій категорії населення)</t>
  </si>
  <si>
    <t>Програма підтримки молодіжної політики на території Галицинівської сільської ради (ОТГ) на 2019 - 2023 роки</t>
  </si>
  <si>
    <t>Рішення сесії сільської ради від 07.03.2019 року №8</t>
  </si>
  <si>
    <t>Рішення сесії сільської ради №12 від 07.03.2019 року</t>
  </si>
  <si>
    <t xml:space="preserve">Програма розвитку фізичної культури і спорту на території Галицинівської сільської ради (ОТГ) на 2019 - 2023 роки
</t>
  </si>
  <si>
    <t>Уточнений розподіл витрат сільського бюджету на реалізацію місцевих/регіональних програм у 2019році</t>
  </si>
  <si>
    <t>придбання ігрового комплекту "Паровоз" (2од.*22 000грн.)</t>
  </si>
  <si>
    <t>придбання машинки "Швидка допомога" (1од.*22000 грн.)</t>
  </si>
  <si>
    <t xml:space="preserve">придбання обладнання і предметів довгострокового користування для облаштування дитячого ігрового майданчика з травмобезпечним покриттям для ознайомлення дітей з дорожними знаками для Галицинівського ДНЗ і Прибузького ДНЗ, у тому числі: </t>
  </si>
  <si>
    <t>придбання машинки "Пожежна служба" (1од.*22000 грн.)</t>
  </si>
  <si>
    <t>придбання машинки "Поліція" (2од.*6000 грн.)</t>
  </si>
  <si>
    <t xml:space="preserve">придбання комплектів меблів для кабінетів хімії Прибузької ЗОШ І-ІІІ ступенів </t>
  </si>
  <si>
    <t xml:space="preserve">придбання комплектів меблів для кабінетів хімії Українківської  ЗОШ І-ІІІ ступенів </t>
  </si>
  <si>
    <t xml:space="preserve">придбання комплектів меблів для кабінетів фізики Українківської ЗОШ І-ІІІ ступенів </t>
  </si>
  <si>
    <t>придбання планшету</t>
  </si>
  <si>
    <t xml:space="preserve">виготовлення проектно-кошторисної документації на капітальний ремонт освітлення та електросилового обладнання 1-го поверху Галицинівської ЗОШ  I-III СТУПЕНІВ, за адресою: вул. Миру, 23, с.Галицинове, Вітовського району Миколаївської області  </t>
  </si>
  <si>
    <t xml:space="preserve">виготовлення проектно-кошторисної документації по капітальному ремонту фасаду з утепленням стін будівлі  Українківської ЗОШ I-III ступенів </t>
  </si>
  <si>
    <t xml:space="preserve"> виготовлення проектно-кошторисної документації на капітальний ремонт освітлення та електросилового обладнання групи приміщень (актова зала, спортивна зала, СТЕМ-лабораторія, майстерня)  Галицинівської ЗОШ  I-III СТУПЕНІВ, за адресою: вул. Миру, 23, с.Галицинове, Вітовського району Миколаївської області.</t>
  </si>
  <si>
    <t xml:space="preserve"> придбання електронного обладнання (обладнання для  STEAM лабораторії);</t>
  </si>
  <si>
    <t>придбання меблів на придбання меблів для STEAM лабораторії.</t>
  </si>
  <si>
    <t>придбання багатофункціонального пристрою (принтер-сканер-копір)</t>
  </si>
  <si>
    <t>придбання комп'ютеру в зборі</t>
  </si>
  <si>
    <t>придбання інтерактивної підлоги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</si>
  <si>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</si>
  <si>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</si>
  <si>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</si>
  <si>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Виготовлення проектно-кошторисної документації та виконання  робіт "Нове  будівництво амбулаторії  первинної медико-санітарної допомоги в с.Галицинове  Вітовського району Миколаївської  області" з експертизою</t>
  </si>
  <si>
    <t>за рахунок  надходження коштів до  загального фонду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</si>
  <si>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(ККД 41051200) </t>
  </si>
  <si>
    <t xml:space="preserve"> за рахунок субвенції з обласного бюджету місцевим бюджетам на розвиток спортивної інфраструктури на 2019 рік (КБКД 41053900 "Інші субвенції з місцевих бюджетів")</t>
  </si>
  <si>
    <t>за рахунок субвенція з державного бюджету місцевим бюджетам на здійснення заходів щодо соціально-економічного розвитку територій (КБКД 41034500)</t>
  </si>
  <si>
    <t xml:space="preserve"> за рахунок субвенції з місцевого  бюджету 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</si>
  <si>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 xml:space="preserve">Придбання шаф для зберігання дидактичних матеріалів </t>
  </si>
  <si>
    <t xml:space="preserve"> за рахунок субвенції з місцевого бюджету за рахунок залишку коштів освітньої субвенції, що утворився на початок бюджетного періоду (КБКД 41051100)"</t>
  </si>
  <si>
    <t>капітальний ремонт покрівлі Лупарівської ЗОШ   I-III СТУПЕНІВ ;виготовлення проектно-кошторисної документації з експертизою</t>
  </si>
  <si>
    <t>капітальний ремонт коридорів 1 поверху Галицинівської ЗОШ  I-III СТУПЕНІВ ;виготовлення проектно-кошторисної документації з експертизою</t>
  </si>
  <si>
    <t>Капітальний ремонт туалетів Прибузької ЗОШ Галицинівської сільської ради ;виготовлення проектно-кошторисної документації з експертизою</t>
  </si>
  <si>
    <t>Прибдбання багатофункціонального пристрію (МФУ)</t>
  </si>
  <si>
    <t>Виконання робіт по об'єкту "Реконструкція спортивного майданчика  із штучним покриттям у рамках проекту "Спорт для всіх" по вул. Шкільна, 8 в с.Українка Вітовського району Миколаївської області", виготовлення проектно-кошторисної документації з експертизою, проведення технічного та авторського нагляду</t>
  </si>
  <si>
    <t>Виконання  робіт по об'єкту "Реконструкція спортивного майданчика  із штучнимим покриттям у рамках проекту "Спорт для всіх" по вул. Шкільна, 19 в с.Лупареве Вітовського району Миколаївської області" виготовлення проектно-кошторисної документації з експертизою, проведення технічного та авторського нагляду</t>
  </si>
  <si>
    <t xml:space="preserve">Виконання  робіт по об'єкту "Реконструкція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</si>
  <si>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Капітальний ремонт майстерні  в Лупарівській ЗОШ І-ІІІст під створення філії центру освіти для дорослих Галицинівської сільської ради та технічний нагляд</t>
  </si>
  <si>
    <t>виготовлення проекту, роботи та технічний і авторський нагляд по обєкту Капітальний ремонт дорожнього покриття по вул. Проїзжа в с.Лупарево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</si>
  <si>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Степова в с.Українка Вітовського району Миколаївської області</t>
  </si>
  <si>
    <t>виготовлення проекту, роботи та технічний і авторський нагляд по обєкту Капітальний ремонт дорожнього покриття по вул. Новостройна с Українка Вітовського району Миколаївської області</t>
  </si>
  <si>
    <t>7362</t>
  </si>
  <si>
    <t>0117362</t>
  </si>
  <si>
    <t>Автопідйомник телескопічний 22м та Аварійний ремонтно-відновлювальний автомобіль</t>
  </si>
  <si>
    <t>інтерактивна панель Prestigio MultiBoard 75”(у складі інтерактивна панель Prestigio MultiBoard 75”,кабель Cablexpert CC-HDMI4-15 M, набір для настінного мон-тажу) Галицинівська ЗОШ–199500,00 грн.</t>
  </si>
  <si>
    <t>система  інтерактивного голосування та опитування у складі: радіочастотний пульт,5 варіантів відповідей без дисплея ResponseCard LT(30шт),радіочастотний ресивер RF HID Reseiver (WHITE) катушка  з ниткою 1.75 мм/0,6 кг PLA XYZ printsng Fslament для da Vinci,прозоро-синій Галицинівська ЗОШ - 49500,00 грн.</t>
  </si>
  <si>
    <t xml:space="preserve">цифрові мікроскопи в комплекті  з цифровою камерою 5 шт*25900,00=129500,00  грн( для Галицинівської ЗОШ 1*25900,00, Лиманівської ЗОШ1*25900,00, Лупарівської ЗОШ1*25900,00, Прибузької ЗОШ1*25900,00,Українківської ЗОШ1*25900,00)  </t>
  </si>
  <si>
    <t xml:space="preserve">документ-камера 10000*10 шт=100000,00 грн( для Галицинівської ЗОШ 2*10000,00, Лиманівської ЗОШ2*10000,00, Лупарівської ЗОШ2*10000,00, Прибузької ЗОШ2*10000,00,Українківської ЗОШ2*10000,00)  </t>
  </si>
  <si>
    <t xml:space="preserve">навчальне обладнання для кабінету біології          5 к-тів*24500,00 =122500,00 грн.(Галицинівська ЗОШ- 1*24500,00грн; Лиманівська ЗОШ-1*24500,00грн;Лупарівська ЗОШ-1*24500,00грн;  грн; Прибузька ЗОШ-1*24500,00грн; Українківська ЗОШ-1*24500,00грн;) </t>
  </si>
  <si>
    <t>трансформатор силовий ТМ 250/6-0,4 для Галицинівської ЗОШ</t>
  </si>
  <si>
    <t>капітальний ремонт системи автоматичної пожежної сигналізації та оповіщення про пожежу Галицинівської загальноосвітньої школи І-ІІІ ступенів Галицинівської сільської ради Вітовського району Миколаївської області за адресою: вул.Миру 23,с.Галицинове,Вітовський р-н,Миколаївська область</t>
  </si>
  <si>
    <t>капітальний ремонт освітлення та електросилового обладнання 1-го поверху Галицинівської ЗОШ І-ІІІ ступенів  за адресою: вул.Миру 23,с.Галицинове,Вітовського  р-ну,Миколаївської області</t>
  </si>
  <si>
    <t>Капітальний ремонт покрівлі  Лупарівської ЗОШ</t>
  </si>
  <si>
    <t>перерозподіл бюджетних призначень по головному розпоряднику  -  Сільська рада</t>
  </si>
  <si>
    <t xml:space="preserve">за рахунок  Субвенція з державного бюджету місцевим бюджетам на формування інфраструктури об’єднаних територіальних громад на 2019 рік </t>
  </si>
  <si>
    <t xml:space="preserve"> виготовлення проектно-кошторисної документації по капітальному ремонту системи автоматичної пожежної сигналізації та  оповіщення про пожежу   Галицинівької ЗОШ  I-III СТУПЕНІВ, за адресою: вул. Миру, 23, с.Галицинове, Вітовського району Миколаївської області</t>
  </si>
  <si>
    <r>
      <t xml:space="preserve"> </t>
    </r>
    <r>
      <rPr>
        <sz val="11"/>
        <color indexed="8"/>
        <rFont val="Times New Roman"/>
        <family val="1"/>
      </rPr>
      <t xml:space="preserve">виготовлення проектно-кошторисної документації на капітальний ремонт  освітлення та електросилового обладнання 2-го поверху Галицинівської ЗОШ  I-III СТУПЕНІВ, за адресою: вул. Миру, 23, с.Галицинове, Вітовського району Миколаївської області ; </t>
    </r>
  </si>
  <si>
    <r>
      <t xml:space="preserve"> </t>
    </r>
    <r>
      <rPr>
        <sz val="11"/>
        <color indexed="8"/>
        <rFont val="Times New Roman"/>
        <family val="1"/>
      </rPr>
      <t>капітальний ремонт  фасаду з утепленням стін будівлі  Українківської  ЗОШ  I-III СТУПЕНІВ ;виготовлення проектно-кошторисної документації з експертизою</t>
    </r>
  </si>
  <si>
    <r>
      <t xml:space="preserve">   </t>
    </r>
    <r>
      <rPr>
        <sz val="11"/>
        <color indexed="8"/>
        <rFont val="Times New Roman"/>
        <family val="1"/>
      </rPr>
      <t>капітальний  ремонт  ідальні   Галицинівької ЗОШ  I-III СТУПЕНІВ ;виготовлення проектно-кошторисної документації з експертизою</t>
    </r>
  </si>
  <si>
    <r>
      <t xml:space="preserve">   </t>
    </r>
    <r>
      <rPr>
        <sz val="11"/>
        <color indexed="8"/>
        <rFont val="Times New Roman"/>
        <family val="1"/>
      </rPr>
      <t xml:space="preserve">капітальний ремонт кухні Прибузької ЗОШ    I-III ступенів </t>
    </r>
  </si>
  <si>
    <r>
      <t xml:space="preserve">   </t>
    </r>
    <r>
      <rPr>
        <sz val="11"/>
        <color indexed="8"/>
        <rFont val="Times New Roman"/>
        <family val="1"/>
      </rPr>
      <t>капітальний ремонт їдальні Лиманівської ЗОШ I-III ступенів ;виготовлення проектно-кошторисної документації з експертизою</t>
    </r>
  </si>
  <si>
    <t>ноутбук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</si>
  <si>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</si>
  <si>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</si>
  <si>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Разом по 1100</t>
  </si>
  <si>
    <t>0611150</t>
  </si>
  <si>
    <t>Методичне забезпечення діяльності навчальних закладів"</t>
  </si>
  <si>
    <t>кондиціонер  ERGO AC 0718 CHW</t>
  </si>
  <si>
    <t>кондиціонер  ERGO AC 0918 CHW</t>
  </si>
  <si>
    <t>Разом по 1150</t>
  </si>
  <si>
    <t xml:space="preserve"> акустична система для Українківського БК 2*13960,00 грн.=27920,00 грн.</t>
  </si>
  <si>
    <t xml:space="preserve">мікшерний  пульт Behringer XENYX 1222 для Українківського БК </t>
  </si>
  <si>
    <t xml:space="preserve">збільшення асигнувань на придбання ноутбука - 8000,00 (заплановано на придбання ноутбука згідно рішення сесії  Галицинівської сільської ради від 21.12.2018 року  - 10000,00 грн.) </t>
  </si>
  <si>
    <t>капітальний ремонт покрівлі Галицинівського сільського клубу за адресою: с.Галицинове, вул.Новоселів, 39</t>
  </si>
  <si>
    <t>Програма стабілізації та соціально-економічного розвитку територій Галицинівської сільської ради на 2017 рік (термін дії продовжено на 2019 рік) придбання автомобілю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</si>
  <si>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</si>
  <si>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</si>
  <si>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</si>
  <si>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 xml:space="preserve">
 Програма будівництва, 
реконструкції та утримання доріг місцевого значення  по 
Галицинівській сільській раді на 2017 рік (термін дії продовжено на 2019рік)
</t>
  </si>
  <si>
    <t>Рішення сесії сільської ради №14 від 19.01.2017 року</t>
  </si>
  <si>
    <t>7461</t>
  </si>
  <si>
    <t>Разом по коду 0117461</t>
  </si>
  <si>
    <t>х</t>
  </si>
  <si>
    <t>придбання головного вбрання для вокального ансамлю</t>
  </si>
  <si>
    <t xml:space="preserve">Обладнання для медіацентів </t>
  </si>
  <si>
    <t xml:space="preserve">комплекти меблів для медіацентрів </t>
  </si>
  <si>
    <t>Виконання інвестиційних проектів в рамках формування інфраструктури об`єднаних територіальних громад</t>
  </si>
  <si>
    <t>Разом по коду 0117362</t>
  </si>
  <si>
    <t xml:space="preserve">Придбання меблів </t>
  </si>
  <si>
    <t>Співфінансування програми "ДОБРЕ": придбання обладнання для центрів освіти для дорослих в с.Українка та Лупареве.</t>
  </si>
  <si>
    <t>Придбання обладнання для Лиманівського кінотеатру під відкритим небом</t>
  </si>
  <si>
    <t>Капітальний ремонт ганку Українківського ДНЗ "Вербиченька" Галицинівської сільської ради по вул. Гуменюка 36,а с.Українка Вітовського району Миколаївської області</t>
  </si>
  <si>
    <t xml:space="preserve">Капітальний ремонт покрівлі  Галицинівської ЗОШ I-III ступенів по вул.Миру,23 в селі Галицинове, Вітовського  району Миколаївської області, виготовлення проектно-кошторисної документації з експертизою     </t>
  </si>
  <si>
    <t>Придбання обладнання для "Лупарівської філії медіацентру "NOVA"</t>
  </si>
  <si>
    <t>придбання акустичної системи для дошкільного навчального закладу, вул. Шкільна, 39 с. Прибузьке Вітовського району Миколаївської області;</t>
  </si>
  <si>
    <t>придбання ноутбуку для дошкільного навчального закладу, вул. Шкільна, 39 с. Прибузьке Вітовського району Миколаївської області</t>
  </si>
  <si>
    <t>придбання смарт-ТВ 50 дюймів для Галицинівської загальноосвітньої школи I—III ступенів, вул. Миру, 23 с. Галицинове Вітовського району Миколаївської області</t>
  </si>
  <si>
    <t>придбання проектору для дошкільного навчального закладу, вул. Шкільна, 39, с. Прибузьке Вітовського району Миколаївської області</t>
  </si>
  <si>
    <t>придбання проектору для дошкільного навчального закладу “Веселка”, вул. Центральна, 6, с. Галицинове Вітовського району Миколаївської області</t>
  </si>
  <si>
    <t>придбання проектору для дошкільного навчального закладу “Струмочок”, вул. Центральна, 118 с. Лимани Вітовського району Миколаївської області</t>
  </si>
  <si>
    <t>придбання проектору для дошкільного навчального закладу “Золота рибка”, вул. Повздовжня, 12 с. Лупареве Вітовського району Миколаївської області</t>
  </si>
  <si>
    <t>придбання проектору для дошкільного навчального закладу “Вербиченька”, вул. Гуменюка, 36 с. Українка Вітовського району Миколаївської області</t>
  </si>
  <si>
    <t>придбання м’ясорубки для шкільної їдальні Лупарівської загальноосвітньої школи I—III ступенів, вул. Шкільна, 19, с. Лупареве Галицинівської сільської ради Вітовського району Миколаївської області</t>
  </si>
  <si>
    <t>придбання комплекту світлодіодних прожекторів для Лупарівського сільського клубу, вул. Набережна, 12-к, с.Лупареве Галицинівської сільської ради Вітовського району Миколаївської області;</t>
  </si>
  <si>
    <t>придбання комплекту шкільних меблів для кабінету захисту Вітчизни Прибузької загальноосвітньої школи I—III ступенів Галицинівської сільської ради Вітовського району Миколаївської області, вул. Шкільна, 39 с. Прибузьке Вітовського району Миколаївської області</t>
  </si>
  <si>
    <t>придбання комплекту шкільних меблів для кабінету захисту Вітчизни Лиманівської загальноосвітньої школи I—III ступенів Вітовського району Миколаївської області, вул. Центральна, 149 с. Лимани Вітовського району Миколаївської області</t>
  </si>
  <si>
    <t>0617363</t>
  </si>
  <si>
    <t>7363</t>
  </si>
  <si>
    <t>0960</t>
  </si>
  <si>
    <t>разом по 0617363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</si>
  <si>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</si>
  <si>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</si>
  <si>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Програма будівництва, 
реконструкції та утримання доріг місцевого значення  по 
Галицинівській сільській раді на 2017 рік (термін дії продовжено на 2019рік)
</t>
  </si>
  <si>
    <t>від 11.10.2019 року №1</t>
  </si>
  <si>
    <t>8130</t>
  </si>
  <si>
    <t>Придбання пристрою МФУ Canon</t>
  </si>
  <si>
    <t>%</t>
  </si>
  <si>
    <t xml:space="preserve">Придбання електром'ясорубки для Галицинівського ДНЗ </t>
  </si>
  <si>
    <t>придбання холодильника для Прибузького ДНЗ</t>
  </si>
  <si>
    <t>Придбання морозильної камери для Лиманівського ДНЗ та Українківського ДНЗ</t>
  </si>
  <si>
    <t>придбання телевізору LG 49"Smart TV для Лупарівського ДНЗ</t>
  </si>
  <si>
    <t>придбання пісочниці машинки 145*145*160 см. Кольрової дах-тент для Галицинівського ДНЗ</t>
  </si>
  <si>
    <t>електролічильник МТХ 3G30.DH.4L1-DOG45-100 A 380 B РЕЛЕ,ТАРИФ,GSM-модуль,антена</t>
  </si>
  <si>
    <t>придбання шаф жарочних 2-секційних (3 шт.) для Лиманівської ЗОШ, Лупарівської ЗОШ, Українківської ЗОШ</t>
  </si>
  <si>
    <t>Придбання холодильників (2 шт.)  для Лупарівської ЗОШ, Українківської ЗОШ</t>
  </si>
  <si>
    <t>придбання активного мережевого та телекомунікаційного обладнання</t>
  </si>
  <si>
    <t xml:space="preserve"> на реалізацію заходів, спрямованих на підвищення якості освіти за рахунок відповідної субвенції з державного бюджету( КБКД 41054300  )</t>
  </si>
  <si>
    <t>Забезпечення діяльності інших закладів у сфері освіти</t>
  </si>
  <si>
    <t>придбання кавової машини DE Longhi</t>
  </si>
  <si>
    <t>Разом по коду 1162</t>
  </si>
  <si>
    <t>Додаток 2
до рішення Галицинівської сільської  ради від  11.10.2019 року №1
"Про внесення змін до бюджеу Галицинівської сільської ради на 2019 рік"</t>
  </si>
  <si>
    <t>Програма  оздоровлення та відпочинку дітей, учнівської молоді Галицинівської сільської ради на 2019 - 2021 роки.</t>
  </si>
  <si>
    <t>Рішення сесії сільської ради №7 від 25.06.2019 року</t>
  </si>
  <si>
    <t>до  рішення Галицинівської сільської ради від 11.10.2019 року №1 "Про  внесення змін до бюджету Галицинівської сільської ради на 2019 рік"</t>
  </si>
  <si>
    <t>Реконструкція зовнішніх електричних мереж напругою 10/0,38 кВ для забезпечення збільшення потужності будинку культури відділу освіти, культури, молоді та спорту Галицинівської сільської ради за адресою: Миколаївська обл., Вітовський р-н., с. Галицинове, вул. Новоселів, 39</t>
  </si>
  <si>
    <t>0617324</t>
  </si>
  <si>
    <t>7324</t>
  </si>
  <si>
    <t>Будівництво установ та закладів культури</t>
  </si>
  <si>
    <t>Разом по 7324</t>
  </si>
  <si>
    <t>Вироби з дроту - Металева конструкція - Сцена 12*5*6</t>
  </si>
  <si>
    <t>разом по коду 0116030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</si>
</sst>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#,##0.000"/>
  </numFmts>
  <fonts count="4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>
      <alignment vertical="top"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93" fontId="4" fillId="0" borderId="10" xfId="49" applyNumberFormat="1" applyFont="1" applyBorder="1" applyAlignment="1">
      <alignment vertical="center"/>
      <protection/>
    </xf>
    <xf numFmtId="193" fontId="4" fillId="0" borderId="10" xfId="49" applyNumberFormat="1" applyFont="1" applyBorder="1">
      <alignment vertical="top"/>
      <protection/>
    </xf>
    <xf numFmtId="193" fontId="6" fillId="0" borderId="10" xfId="49" applyNumberFormat="1" applyFont="1" applyBorder="1" applyAlignment="1">
      <alignment vertical="top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93" fontId="4" fillId="0" borderId="10" xfId="49" applyNumberFormat="1" applyFont="1" applyBorder="1" applyAlignment="1">
      <alignment vertical="top" wrapText="1"/>
      <protection/>
    </xf>
    <xf numFmtId="193" fontId="1" fillId="0" borderId="10" xfId="49" applyNumberFormat="1" applyFont="1" applyBorder="1" applyAlignment="1">
      <alignment vertical="top" wrapText="1"/>
      <protection/>
    </xf>
    <xf numFmtId="0" fontId="2" fillId="24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1" fontId="7" fillId="0" borderId="10" xfId="49" applyNumberFormat="1" applyFont="1" applyBorder="1">
      <alignment vertical="top"/>
      <protection/>
    </xf>
    <xf numFmtId="1" fontId="8" fillId="0" borderId="10" xfId="49" applyNumberFormat="1" applyFont="1" applyBorder="1">
      <alignment vertical="top"/>
      <protection/>
    </xf>
    <xf numFmtId="1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top" wrapText="1"/>
    </xf>
    <xf numFmtId="3" fontId="39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8" fillId="0" borderId="10" xfId="49" applyNumberFormat="1" applyFont="1" applyBorder="1">
      <alignment vertical="top"/>
      <protection/>
    </xf>
    <xf numFmtId="0" fontId="5" fillId="24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" fontId="37" fillId="0" borderId="10" xfId="0" applyNumberFormat="1" applyFont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center" wrapText="1"/>
    </xf>
    <xf numFmtId="0" fontId="12" fillId="0" borderId="10" xfId="54" applyFont="1" applyBorder="1" applyAlignment="1">
      <alignment horizontal="justify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12" fillId="24" borderId="10" xfId="54" applyFont="1" applyFill="1" applyBorder="1" applyAlignment="1">
      <alignment horizontal="justify" vertical="top" wrapText="1"/>
      <protection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justify" vertical="top" wrapText="1"/>
      <protection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vertical="justify"/>
    </xf>
    <xf numFmtId="0" fontId="17" fillId="0" borderId="12" xfId="0" applyFont="1" applyBorder="1" applyAlignment="1" quotePrefix="1">
      <alignment horizontal="left" vertical="center" wrapText="1"/>
    </xf>
    <xf numFmtId="0" fontId="1" fillId="24" borderId="10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1" fontId="8" fillId="0" borderId="10" xfId="49" applyNumberFormat="1" applyFont="1" applyBorder="1" applyAlignment="1">
      <alignment horizontal="center" vertical="top"/>
      <protection/>
    </xf>
    <xf numFmtId="1" fontId="10" fillId="0" borderId="10" xfId="49" applyNumberFormat="1" applyFont="1" applyBorder="1" applyAlignment="1">
      <alignment horizontal="center" vertical="top"/>
      <protection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center" wrapText="1"/>
    </xf>
    <xf numFmtId="2" fontId="27" fillId="0" borderId="10" xfId="0" applyNumberFormat="1" applyFont="1" applyFill="1" applyBorder="1" applyAlignment="1" quotePrefix="1">
      <alignment horizontal="center" vertical="center" wrapText="1"/>
    </xf>
    <xf numFmtId="2" fontId="27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Border="1" applyAlignment="1">
      <alignment vertical="center" wrapText="1"/>
    </xf>
    <xf numFmtId="193" fontId="9" fillId="0" borderId="10" xfId="49" applyNumberFormat="1" applyFont="1" applyBorder="1" applyAlignment="1">
      <alignment vertical="top" wrapText="1"/>
      <protection/>
    </xf>
    <xf numFmtId="1" fontId="15" fillId="0" borderId="10" xfId="49" applyNumberFormat="1" applyFont="1" applyBorder="1" applyAlignment="1">
      <alignment horizontal="center" vertical="top"/>
      <protection/>
    </xf>
    <xf numFmtId="3" fontId="39" fillId="0" borderId="10" xfId="0" applyNumberFormat="1" applyFont="1" applyBorder="1" applyAlignment="1">
      <alignment horizontal="center" vertical="top" wrapText="1"/>
    </xf>
    <xf numFmtId="0" fontId="6" fillId="24" borderId="13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4" fontId="5" fillId="24" borderId="14" xfId="54" applyNumberFormat="1" applyFont="1" applyFill="1" applyBorder="1" applyAlignment="1">
      <alignment horizontal="center"/>
      <protection/>
    </xf>
    <xf numFmtId="4" fontId="5" fillId="0" borderId="14" xfId="54" applyNumberFormat="1" applyFont="1" applyFill="1" applyBorder="1" applyAlignment="1">
      <alignment horizontal="center"/>
      <protection/>
    </xf>
    <xf numFmtId="3" fontId="18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" fontId="6" fillId="0" borderId="10" xfId="49" applyNumberFormat="1" applyFont="1" applyBorder="1" applyAlignment="1">
      <alignment horizontal="center" vertical="top"/>
      <protection/>
    </xf>
    <xf numFmtId="3" fontId="1" fillId="0" borderId="10" xfId="0" applyNumberFormat="1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 vertical="top" wrapText="1"/>
    </xf>
    <xf numFmtId="3" fontId="5" fillId="0" borderId="14" xfId="54" applyNumberFormat="1" applyFont="1" applyFill="1" applyBorder="1" applyAlignment="1">
      <alignment horizontal="center" vertical="top"/>
      <protection/>
    </xf>
    <xf numFmtId="0" fontId="5" fillId="24" borderId="13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5" fillId="24" borderId="14" xfId="54" applyNumberFormat="1" applyFont="1" applyFill="1" applyBorder="1" applyAlignment="1">
      <alignment horizontal="center" vertical="center"/>
      <protection/>
    </xf>
    <xf numFmtId="3" fontId="5" fillId="24" borderId="14" xfId="54" applyNumberFormat="1" applyFont="1" applyFill="1" applyBorder="1" applyAlignment="1">
      <alignment horizontal="center"/>
      <protection/>
    </xf>
    <xf numFmtId="9" fontId="37" fillId="0" borderId="10" xfId="0" applyNumberFormat="1" applyFont="1" applyBorder="1" applyAlignment="1">
      <alignment horizontal="center" vertical="center" wrapText="1"/>
    </xf>
    <xf numFmtId="9" fontId="10" fillId="0" borderId="10" xfId="49" applyNumberFormat="1" applyFont="1" applyBorder="1">
      <alignment vertical="top"/>
      <protection/>
    </xf>
    <xf numFmtId="3" fontId="17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" fontId="9" fillId="0" borderId="10" xfId="49" applyNumberFormat="1" applyFont="1" applyBorder="1" applyAlignment="1">
      <alignment horizontal="center" vertical="top"/>
      <protection/>
    </xf>
    <xf numFmtId="3" fontId="4" fillId="0" borderId="10" xfId="0" applyNumberFormat="1" applyFont="1" applyBorder="1" applyAlignment="1">
      <alignment horizontal="center" vertical="top" wrapText="1"/>
    </xf>
    <xf numFmtId="3" fontId="16" fillId="0" borderId="14" xfId="54" applyNumberFormat="1" applyFont="1" applyFill="1" applyBorder="1" applyAlignment="1">
      <alignment horizontal="center" vertical="top"/>
      <protection/>
    </xf>
    <xf numFmtId="3" fontId="16" fillId="24" borderId="14" xfId="54" applyNumberFormat="1" applyFont="1" applyFill="1" applyBorder="1" applyAlignment="1">
      <alignment horizontal="center" vertical="top"/>
      <protection/>
    </xf>
    <xf numFmtId="0" fontId="41" fillId="0" borderId="10" xfId="0" applyFont="1" applyBorder="1" applyAlignment="1">
      <alignment horizontal="center" vertical="top"/>
    </xf>
    <xf numFmtId="4" fontId="16" fillId="24" borderId="14" xfId="54" applyNumberFormat="1" applyFont="1" applyFill="1" applyBorder="1" applyAlignment="1">
      <alignment horizontal="center" vertical="top"/>
      <protection/>
    </xf>
    <xf numFmtId="49" fontId="5" fillId="24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 quotePrefix="1">
      <alignment horizontal="center" vertical="center" wrapText="1"/>
    </xf>
    <xf numFmtId="49" fontId="27" fillId="0" borderId="10" xfId="0" applyNumberFormat="1" applyFont="1" applyFill="1" applyBorder="1" applyAlignment="1" quotePrefix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3" fontId="5" fillId="0" borderId="10" xfId="49" applyNumberFormat="1" applyFont="1" applyBorder="1">
      <alignment vertical="top"/>
      <protection/>
    </xf>
    <xf numFmtId="3" fontId="5" fillId="24" borderId="10" xfId="54" applyNumberFormat="1" applyFont="1" applyFill="1" applyBorder="1" applyAlignment="1">
      <alignment horizontal="right" vertical="top"/>
      <protection/>
    </xf>
    <xf numFmtId="9" fontId="37" fillId="0" borderId="10" xfId="0" applyNumberFormat="1" applyFont="1" applyBorder="1" applyAlignment="1">
      <alignment horizontal="center" wrapText="1"/>
    </xf>
    <xf numFmtId="4" fontId="16" fillId="24" borderId="14" xfId="54" applyNumberFormat="1" applyFont="1" applyFill="1" applyBorder="1" applyAlignment="1">
      <alignment horizontal="center"/>
      <protection/>
    </xf>
    <xf numFmtId="3" fontId="5" fillId="24" borderId="14" xfId="54" applyNumberFormat="1" applyFont="1" applyFill="1" applyBorder="1" applyAlignment="1">
      <alignment horizontal="right"/>
      <protection/>
    </xf>
    <xf numFmtId="3" fontId="5" fillId="0" borderId="10" xfId="49" applyNumberFormat="1" applyFont="1" applyBorder="1" applyAlignment="1">
      <alignment/>
      <protection/>
    </xf>
    <xf numFmtId="3" fontId="5" fillId="24" borderId="10" xfId="54" applyNumberFormat="1" applyFont="1" applyFill="1" applyBorder="1" applyAlignment="1">
      <alignment horizontal="right"/>
      <protection/>
    </xf>
    <xf numFmtId="0" fontId="0" fillId="0" borderId="12" xfId="0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1" fontId="18" fillId="0" borderId="10" xfId="49" applyNumberFormat="1" applyFont="1" applyBorder="1">
      <alignment vertical="top"/>
      <protection/>
    </xf>
    <xf numFmtId="0" fontId="5" fillId="24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 wrapText="1"/>
    </xf>
    <xf numFmtId="0" fontId="17" fillId="24" borderId="10" xfId="0" applyFont="1" applyFill="1" applyBorder="1" applyAlignment="1">
      <alignment wrapText="1"/>
    </xf>
    <xf numFmtId="4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vertical="top" wrapText="1"/>
    </xf>
    <xf numFmtId="3" fontId="5" fillId="24" borderId="10" xfId="0" applyNumberFormat="1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/>
    </xf>
    <xf numFmtId="0" fontId="2" fillId="24" borderId="12" xfId="0" applyFont="1" applyFill="1" applyBorder="1" applyAlignment="1">
      <alignment vertical="center" wrapText="1"/>
    </xf>
    <xf numFmtId="0" fontId="17" fillId="0" borderId="13" xfId="0" applyFont="1" applyBorder="1" applyAlignment="1">
      <alignment/>
    </xf>
    <xf numFmtId="0" fontId="10" fillId="24" borderId="10" xfId="0" applyFont="1" applyFill="1" applyBorder="1" applyAlignment="1">
      <alignment wrapText="1"/>
    </xf>
    <xf numFmtId="3" fontId="5" fillId="24" borderId="14" xfId="54" applyNumberFormat="1" applyFont="1" applyFill="1" applyBorder="1" applyAlignment="1">
      <alignment horizontal="center" vertical="top"/>
      <protection/>
    </xf>
    <xf numFmtId="3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top" wrapText="1"/>
    </xf>
    <xf numFmtId="3" fontId="37" fillId="24" borderId="10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/>
    </xf>
    <xf numFmtId="1" fontId="6" fillId="0" borderId="14" xfId="49" applyNumberFormat="1" applyFont="1" applyBorder="1" applyAlignment="1">
      <alignment horizontal="center" vertical="top"/>
      <protection/>
    </xf>
    <xf numFmtId="3" fontId="17" fillId="0" borderId="14" xfId="0" applyNumberFormat="1" applyFont="1" applyBorder="1" applyAlignment="1">
      <alignment horizontal="center" vertical="top" wrapText="1"/>
    </xf>
    <xf numFmtId="9" fontId="37" fillId="0" borderId="14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" fontId="6" fillId="0" borderId="11" xfId="49" applyNumberFormat="1" applyFont="1" applyBorder="1" applyAlignment="1">
      <alignment horizontal="center" vertical="top"/>
      <protection/>
    </xf>
    <xf numFmtId="3" fontId="5" fillId="0" borderId="12" xfId="54" applyNumberFormat="1" applyFont="1" applyFill="1" applyBorder="1" applyAlignment="1">
      <alignment horizontal="center" vertical="top"/>
      <protection/>
    </xf>
    <xf numFmtId="3" fontId="17" fillId="0" borderId="11" xfId="0" applyNumberFormat="1" applyFont="1" applyBorder="1" applyAlignment="1">
      <alignment horizontal="center" vertical="top" wrapText="1"/>
    </xf>
    <xf numFmtId="9" fontId="37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3" fontId="5" fillId="0" borderId="10" xfId="54" applyNumberFormat="1" applyFont="1" applyFill="1" applyBorder="1" applyAlignment="1">
      <alignment horizontal="center" vertical="top"/>
      <protection/>
    </xf>
    <xf numFmtId="3" fontId="16" fillId="0" borderId="10" xfId="54" applyNumberFormat="1" applyFont="1" applyFill="1" applyBorder="1" applyAlignment="1">
      <alignment horizontal="center" vertical="top"/>
      <protection/>
    </xf>
    <xf numFmtId="0" fontId="9" fillId="24" borderId="10" xfId="0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3" fontId="14" fillId="0" borderId="10" xfId="49" applyNumberFormat="1" applyFont="1" applyBorder="1" applyAlignment="1">
      <alignment vertical="top" wrapText="1"/>
      <protection/>
    </xf>
    <xf numFmtId="0" fontId="14" fillId="24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93" fontId="5" fillId="0" borderId="10" xfId="49" applyNumberFormat="1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wrapText="1"/>
    </xf>
    <xf numFmtId="49" fontId="3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5" fillId="24" borderId="1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0" fillId="0" borderId="14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43" fillId="24" borderId="11" xfId="0" applyFont="1" applyFill="1" applyBorder="1" applyAlignment="1">
      <alignment wrapText="1"/>
    </xf>
    <xf numFmtId="0" fontId="43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41" fillId="24" borderId="10" xfId="0" applyFont="1" applyFill="1" applyBorder="1" applyAlignment="1">
      <alignment horizontal="center" vertical="top"/>
    </xf>
    <xf numFmtId="3" fontId="0" fillId="24" borderId="10" xfId="0" applyNumberFormat="1" applyFill="1" applyBorder="1" applyAlignment="1">
      <alignment/>
    </xf>
    <xf numFmtId="3" fontId="40" fillId="24" borderId="10" xfId="0" applyNumberFormat="1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/>
    </xf>
    <xf numFmtId="0" fontId="0" fillId="24" borderId="14" xfId="0" applyFill="1" applyBorder="1" applyAlignment="1">
      <alignment/>
    </xf>
    <xf numFmtId="0" fontId="41" fillId="24" borderId="11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3" fontId="40" fillId="24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3" fontId="39" fillId="24" borderId="10" xfId="0" applyNumberFormat="1" applyFont="1" applyFill="1" applyBorder="1" applyAlignment="1">
      <alignment horizontal="center" vertical="center" wrapText="1"/>
    </xf>
    <xf numFmtId="3" fontId="16" fillId="24" borderId="10" xfId="49" applyNumberFormat="1" applyFont="1" applyFill="1" applyBorder="1" applyAlignment="1">
      <alignment horizontal="center" vertical="top"/>
      <protection/>
    </xf>
    <xf numFmtId="0" fontId="0" fillId="24" borderId="10" xfId="0" applyFont="1" applyFill="1" applyBorder="1" applyAlignment="1">
      <alignment horizontal="center" vertical="top"/>
    </xf>
    <xf numFmtId="3" fontId="5" fillId="24" borderId="10" xfId="54" applyNumberFormat="1" applyFont="1" applyFill="1" applyBorder="1" applyAlignment="1">
      <alignment horizontal="center" vertical="top"/>
      <protection/>
    </xf>
    <xf numFmtId="0" fontId="17" fillId="24" borderId="10" xfId="0" applyFont="1" applyFill="1" applyBorder="1" applyAlignment="1">
      <alignment horizontal="center" vertical="top"/>
    </xf>
    <xf numFmtId="3" fontId="16" fillId="24" borderId="10" xfId="54" applyNumberFormat="1" applyFont="1" applyFill="1" applyBorder="1" applyAlignment="1">
      <alignment horizontal="center" vertical="top"/>
      <protection/>
    </xf>
    <xf numFmtId="3" fontId="18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44" fillId="24" borderId="10" xfId="0" applyNumberFormat="1" applyFont="1" applyFill="1" applyBorder="1" applyAlignment="1">
      <alignment horizontal="center" vertical="top" wrapText="1"/>
    </xf>
    <xf numFmtId="3" fontId="10" fillId="24" borderId="14" xfId="54" applyNumberFormat="1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ок перерозподи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7" sqref="D17:E17"/>
    </sheetView>
  </sheetViews>
  <sheetFormatPr defaultColWidth="9.140625" defaultRowHeight="15"/>
  <cols>
    <col min="1" max="1" width="9.140625" style="3" customWidth="1"/>
    <col min="2" max="2" width="28.7109375" style="3" customWidth="1"/>
    <col min="3" max="4" width="16.00390625" style="3" customWidth="1"/>
    <col min="5" max="5" width="15.57421875" style="3" customWidth="1"/>
    <col min="6" max="6" width="16.00390625" style="3" customWidth="1"/>
    <col min="7" max="16384" width="9.140625" style="3" customWidth="1"/>
  </cols>
  <sheetData>
    <row r="1" spans="4:6" ht="48" customHeight="1">
      <c r="D1" s="245" t="s">
        <v>367</v>
      </c>
      <c r="E1" s="246"/>
      <c r="F1" s="246"/>
    </row>
    <row r="2" spans="1:6" ht="15.75">
      <c r="A2" s="247" t="s">
        <v>83</v>
      </c>
      <c r="B2" s="247"/>
      <c r="C2" s="247"/>
      <c r="D2" s="247"/>
      <c r="E2" s="247"/>
      <c r="F2" s="247"/>
    </row>
    <row r="4" ht="15.75">
      <c r="F4" s="4" t="s">
        <v>7</v>
      </c>
    </row>
    <row r="5" spans="1:6" ht="62.25" customHeight="1">
      <c r="A5" s="248" t="s">
        <v>0</v>
      </c>
      <c r="B5" s="248" t="s">
        <v>8</v>
      </c>
      <c r="C5" s="248" t="s">
        <v>1</v>
      </c>
      <c r="D5" s="248" t="s">
        <v>2</v>
      </c>
      <c r="E5" s="248" t="s">
        <v>3</v>
      </c>
      <c r="F5" s="248"/>
    </row>
    <row r="6" spans="1:6" ht="47.25">
      <c r="A6" s="248"/>
      <c r="B6" s="248"/>
      <c r="C6" s="248"/>
      <c r="D6" s="248"/>
      <c r="E6" s="1" t="s">
        <v>4</v>
      </c>
      <c r="F6" s="1" t="s">
        <v>5</v>
      </c>
    </row>
    <row r="7" spans="1:6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15.75">
      <c r="A8" s="244" t="s">
        <v>9</v>
      </c>
      <c r="B8" s="244"/>
      <c r="C8" s="244"/>
      <c r="D8" s="244"/>
      <c r="E8" s="244"/>
      <c r="F8" s="244"/>
    </row>
    <row r="9" spans="1:6" ht="15.75">
      <c r="A9" s="1">
        <v>200000</v>
      </c>
      <c r="B9" s="2" t="s">
        <v>10</v>
      </c>
      <c r="C9" s="39">
        <f>C10</f>
        <v>71636293</v>
      </c>
      <c r="D9" s="39">
        <f>D10</f>
        <v>3912912</v>
      </c>
      <c r="E9" s="39">
        <f>E10</f>
        <v>67723381</v>
      </c>
      <c r="F9" s="39">
        <f>F10</f>
        <v>38361264</v>
      </c>
    </row>
    <row r="10" spans="1:6" ht="45">
      <c r="A10" s="35">
        <v>208000</v>
      </c>
      <c r="B10" s="36" t="s">
        <v>84</v>
      </c>
      <c r="C10" s="39">
        <f>C12+C11</f>
        <v>71636293</v>
      </c>
      <c r="D10" s="39">
        <f>D12+D11</f>
        <v>3912912</v>
      </c>
      <c r="E10" s="39">
        <f>E12+E11</f>
        <v>67723381</v>
      </c>
      <c r="F10" s="39">
        <f>F12</f>
        <v>38361264</v>
      </c>
    </row>
    <row r="11" spans="1:6" ht="15.75">
      <c r="A11" s="35">
        <v>208100</v>
      </c>
      <c r="B11" s="36" t="s">
        <v>165</v>
      </c>
      <c r="C11" s="39">
        <f>D11+E11</f>
        <v>71636293</v>
      </c>
      <c r="D11" s="39">
        <v>42274176</v>
      </c>
      <c r="E11" s="39">
        <v>29362117</v>
      </c>
      <c r="F11" s="39"/>
    </row>
    <row r="12" spans="1:6" ht="60">
      <c r="A12" s="37">
        <v>208400</v>
      </c>
      <c r="B12" s="38" t="s">
        <v>85</v>
      </c>
      <c r="C12" s="39">
        <f>D12+E12</f>
        <v>0</v>
      </c>
      <c r="D12" s="39">
        <v>-38361264</v>
      </c>
      <c r="E12" s="39">
        <v>38361264</v>
      </c>
      <c r="F12" s="39">
        <v>38361264</v>
      </c>
    </row>
    <row r="13" spans="1:6" ht="15.75">
      <c r="A13" s="1" t="s">
        <v>6</v>
      </c>
      <c r="B13" s="2" t="s">
        <v>11</v>
      </c>
      <c r="C13" s="39">
        <f>D13+E13</f>
        <v>71636293</v>
      </c>
      <c r="D13" s="39">
        <f>D12+D11</f>
        <v>3912912</v>
      </c>
      <c r="E13" s="39">
        <f>E12+E11</f>
        <v>67723381</v>
      </c>
      <c r="F13" s="39">
        <f>F12</f>
        <v>38361264</v>
      </c>
    </row>
    <row r="14" spans="1:6" ht="15.75">
      <c r="A14" s="244" t="s">
        <v>12</v>
      </c>
      <c r="B14" s="244"/>
      <c r="C14" s="244"/>
      <c r="D14" s="244"/>
      <c r="E14" s="244"/>
      <c r="F14" s="244"/>
    </row>
    <row r="15" spans="1:6" ht="31.5">
      <c r="A15" s="1">
        <v>600000</v>
      </c>
      <c r="B15" s="2" t="s">
        <v>13</v>
      </c>
      <c r="C15" s="39">
        <f>C16</f>
        <v>71636293</v>
      </c>
      <c r="D15" s="39">
        <f>D16</f>
        <v>-38361264</v>
      </c>
      <c r="E15" s="39">
        <f>E16</f>
        <v>67723381</v>
      </c>
      <c r="F15" s="39">
        <f>F16</f>
        <v>38361264</v>
      </c>
    </row>
    <row r="16" spans="1:6" ht="30">
      <c r="A16" s="35" t="s">
        <v>86</v>
      </c>
      <c r="B16" s="36" t="s">
        <v>87</v>
      </c>
      <c r="C16" s="39">
        <f>C18+C17</f>
        <v>71636293</v>
      </c>
      <c r="D16" s="39">
        <f>D18</f>
        <v>-38361264</v>
      </c>
      <c r="E16" s="39">
        <f>E18+E17</f>
        <v>67723381</v>
      </c>
      <c r="F16" s="39">
        <f>F18</f>
        <v>38361264</v>
      </c>
    </row>
    <row r="17" spans="1:6" ht="15.75">
      <c r="A17" s="35">
        <v>602100</v>
      </c>
      <c r="B17" s="36" t="s">
        <v>165</v>
      </c>
      <c r="C17" s="39">
        <f>D17+E17</f>
        <v>71636293</v>
      </c>
      <c r="D17" s="39">
        <v>42274176</v>
      </c>
      <c r="E17" s="39">
        <v>29362117</v>
      </c>
      <c r="F17" s="39"/>
    </row>
    <row r="18" spans="1:6" ht="62.25" customHeight="1">
      <c r="A18" s="37">
        <v>602400</v>
      </c>
      <c r="B18" s="38" t="s">
        <v>85</v>
      </c>
      <c r="C18" s="39">
        <f>D18+E18</f>
        <v>0</v>
      </c>
      <c r="D18" s="39">
        <v>-38361264</v>
      </c>
      <c r="E18" s="39">
        <v>38361264</v>
      </c>
      <c r="F18" s="39">
        <v>38361264</v>
      </c>
    </row>
    <row r="19" spans="1:6" ht="15.75">
      <c r="A19" s="1" t="s">
        <v>6</v>
      </c>
      <c r="B19" s="2" t="s">
        <v>11</v>
      </c>
      <c r="C19" s="39">
        <f>C9</f>
        <v>71636293</v>
      </c>
      <c r="D19" s="39">
        <f>D9</f>
        <v>3912912</v>
      </c>
      <c r="E19" s="39">
        <f>E9</f>
        <v>67723381</v>
      </c>
      <c r="F19" s="39">
        <f>F9</f>
        <v>38361264</v>
      </c>
    </row>
    <row r="22" spans="2:4" ht="18.75">
      <c r="B22" s="32" t="s">
        <v>81</v>
      </c>
      <c r="C22" s="32"/>
      <c r="D22" s="32" t="s">
        <v>82</v>
      </c>
    </row>
  </sheetData>
  <sheetProtection/>
  <mergeCells count="9">
    <mergeCell ref="A14:F14"/>
    <mergeCell ref="D1:F1"/>
    <mergeCell ref="A2:F2"/>
    <mergeCell ref="A5:A6"/>
    <mergeCell ref="B5:B6"/>
    <mergeCell ref="C5:C6"/>
    <mergeCell ref="D5:D6"/>
    <mergeCell ref="E5:F5"/>
    <mergeCell ref="A8:F8"/>
  </mergeCells>
  <printOptions/>
  <pageMargins left="0.15748031496062992" right="0.15748031496062992" top="0.7480314960629921" bottom="0.2755905511811024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2"/>
  <sheetViews>
    <sheetView view="pageBreakPreview" zoomScale="75" zoomScaleNormal="75" zoomScaleSheetLayoutView="75" zoomScalePageLayoutView="0" workbookViewId="0" topLeftCell="E1">
      <selection activeCell="R9" sqref="R9"/>
    </sheetView>
  </sheetViews>
  <sheetFormatPr defaultColWidth="9.140625" defaultRowHeight="15"/>
  <cols>
    <col min="1" max="1" width="12.8515625" style="0" customWidth="1"/>
    <col min="2" max="2" width="11.7109375" style="0" customWidth="1"/>
    <col min="3" max="3" width="12.00390625" style="0" customWidth="1"/>
    <col min="4" max="4" width="26.7109375" style="0" customWidth="1"/>
    <col min="5" max="5" width="29.8515625" style="0" customWidth="1"/>
    <col min="6" max="6" width="10.8515625" style="0" customWidth="1"/>
    <col min="7" max="8" width="14.00390625" style="0" customWidth="1"/>
    <col min="9" max="9" width="11.421875" style="0" customWidth="1"/>
    <col min="10" max="10" width="13.28125" style="0" customWidth="1"/>
    <col min="11" max="11" width="11.421875" style="205" customWidth="1"/>
    <col min="12" max="13" width="12.28125" style="205" customWidth="1"/>
    <col min="14" max="14" width="12.00390625" style="205" customWidth="1"/>
    <col min="15" max="15" width="10.8515625" style="205" customWidth="1"/>
    <col min="16" max="16" width="11.57421875" style="205" customWidth="1"/>
    <col min="17" max="17" width="13.421875" style="205" customWidth="1"/>
    <col min="18" max="18" width="10.8515625" style="205" customWidth="1"/>
    <col min="19" max="20" width="12.8515625" style="205" customWidth="1"/>
    <col min="21" max="24" width="9.140625" style="205" customWidth="1"/>
  </cols>
  <sheetData>
    <row r="1" ht="15">
      <c r="F1" s="34" t="s">
        <v>19</v>
      </c>
    </row>
    <row r="2" spans="6:9" ht="43.5" customHeight="1">
      <c r="F2" s="237" t="s">
        <v>229</v>
      </c>
      <c r="G2" s="238"/>
      <c r="H2" s="238"/>
      <c r="I2" s="238"/>
    </row>
    <row r="3" ht="15">
      <c r="F3" s="34" t="s">
        <v>350</v>
      </c>
    </row>
    <row r="4" ht="15">
      <c r="F4" s="5"/>
    </row>
    <row r="5" spans="1:9" ht="15.75">
      <c r="A5" s="242" t="s">
        <v>228</v>
      </c>
      <c r="B5" s="242"/>
      <c r="C5" s="242"/>
      <c r="D5" s="242"/>
      <c r="E5" s="242"/>
      <c r="F5" s="242"/>
      <c r="G5" s="242"/>
      <c r="H5" s="242"/>
      <c r="I5" s="242"/>
    </row>
    <row r="6" ht="15">
      <c r="F6" s="5"/>
    </row>
    <row r="7" ht="15">
      <c r="F7" s="5"/>
    </row>
    <row r="8" spans="1:22" ht="19.5" customHeight="1">
      <c r="A8" s="241" t="s">
        <v>14</v>
      </c>
      <c r="B8" s="241" t="s">
        <v>15</v>
      </c>
      <c r="C8" s="241" t="s">
        <v>16</v>
      </c>
      <c r="D8" s="241" t="s">
        <v>17</v>
      </c>
      <c r="E8" s="241" t="s">
        <v>20</v>
      </c>
      <c r="F8" s="241" t="s">
        <v>21</v>
      </c>
      <c r="G8" s="241" t="s">
        <v>22</v>
      </c>
      <c r="H8" s="241" t="s">
        <v>23</v>
      </c>
      <c r="I8" s="241" t="s">
        <v>24</v>
      </c>
      <c r="J8" s="222" t="s">
        <v>222</v>
      </c>
      <c r="K8" s="187"/>
      <c r="L8" s="187"/>
      <c r="M8" s="187"/>
      <c r="N8" s="188"/>
      <c r="O8" s="188"/>
      <c r="P8" s="188"/>
      <c r="Q8" s="188"/>
      <c r="R8" s="188"/>
      <c r="S8" s="188"/>
      <c r="T8" s="188"/>
      <c r="U8" s="188"/>
      <c r="V8" s="188"/>
    </row>
    <row r="9" spans="1:22" ht="183.75" customHeight="1">
      <c r="A9" s="251"/>
      <c r="B9" s="251"/>
      <c r="C9" s="251"/>
      <c r="D9" s="251"/>
      <c r="E9" s="251"/>
      <c r="F9" s="251"/>
      <c r="G9" s="251"/>
      <c r="H9" s="251"/>
      <c r="I9" s="251"/>
      <c r="J9" s="200" t="s">
        <v>223</v>
      </c>
      <c r="K9" s="206" t="s">
        <v>263</v>
      </c>
      <c r="L9" s="206" t="s">
        <v>224</v>
      </c>
      <c r="M9" s="206" t="s">
        <v>290</v>
      </c>
      <c r="N9" s="206" t="s">
        <v>225</v>
      </c>
      <c r="O9" s="206" t="s">
        <v>226</v>
      </c>
      <c r="P9" s="206" t="s">
        <v>260</v>
      </c>
      <c r="Q9" s="206" t="s">
        <v>261</v>
      </c>
      <c r="R9" s="206" t="s">
        <v>262</v>
      </c>
      <c r="S9" s="206" t="s">
        <v>264</v>
      </c>
      <c r="T9" s="206" t="s">
        <v>291</v>
      </c>
      <c r="U9" s="206" t="s">
        <v>266</v>
      </c>
      <c r="V9" s="207" t="s">
        <v>363</v>
      </c>
    </row>
    <row r="10" spans="1:22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59">
        <v>10</v>
      </c>
      <c r="K10" s="208">
        <v>11</v>
      </c>
      <c r="L10" s="208">
        <v>12</v>
      </c>
      <c r="M10" s="208">
        <v>13</v>
      </c>
      <c r="N10" s="208">
        <v>14</v>
      </c>
      <c r="O10" s="208">
        <v>15</v>
      </c>
      <c r="P10" s="208">
        <v>16</v>
      </c>
      <c r="Q10" s="208">
        <v>17</v>
      </c>
      <c r="R10" s="208">
        <v>18</v>
      </c>
      <c r="S10" s="208">
        <v>19</v>
      </c>
      <c r="T10" s="208">
        <v>20</v>
      </c>
      <c r="U10" s="208">
        <v>21</v>
      </c>
      <c r="V10" s="208">
        <v>22</v>
      </c>
    </row>
    <row r="11" spans="1:22" ht="28.5">
      <c r="A11" s="7" t="s">
        <v>28</v>
      </c>
      <c r="B11" s="7"/>
      <c r="C11" s="7"/>
      <c r="D11" s="8" t="s">
        <v>29</v>
      </c>
      <c r="E11" s="9"/>
      <c r="F11" s="9"/>
      <c r="G11" s="1"/>
      <c r="H11" s="1"/>
      <c r="I11" s="1"/>
      <c r="J11" s="59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1:22" ht="28.5">
      <c r="A12" s="7" t="s">
        <v>30</v>
      </c>
      <c r="B12" s="7"/>
      <c r="C12" s="7"/>
      <c r="D12" s="8" t="s">
        <v>29</v>
      </c>
      <c r="E12" s="10"/>
      <c r="F12" s="10"/>
      <c r="G12" s="1"/>
      <c r="H12" s="1"/>
      <c r="I12" s="1"/>
      <c r="J12" s="59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</row>
    <row r="13" spans="1:22" ht="106.5" customHeight="1">
      <c r="A13" s="239" t="s">
        <v>31</v>
      </c>
      <c r="B13" s="240" t="s">
        <v>32</v>
      </c>
      <c r="C13" s="240" t="s">
        <v>33</v>
      </c>
      <c r="D13" s="189" t="s">
        <v>34</v>
      </c>
      <c r="E13" s="180" t="s">
        <v>221</v>
      </c>
      <c r="F13" s="66">
        <v>2019</v>
      </c>
      <c r="G13" s="129">
        <v>82000</v>
      </c>
      <c r="H13" s="129">
        <v>82000</v>
      </c>
      <c r="I13" s="130">
        <v>1</v>
      </c>
      <c r="J13" s="131">
        <v>82000</v>
      </c>
      <c r="K13" s="209"/>
      <c r="L13" s="209"/>
      <c r="M13" s="209"/>
      <c r="N13" s="209"/>
      <c r="O13" s="209"/>
      <c r="P13" s="209"/>
      <c r="Q13" s="208"/>
      <c r="R13" s="210"/>
      <c r="S13" s="208"/>
      <c r="T13" s="208"/>
      <c r="U13" s="208"/>
      <c r="V13" s="208"/>
    </row>
    <row r="14" spans="1:22" ht="66" customHeight="1">
      <c r="A14" s="239"/>
      <c r="B14" s="240"/>
      <c r="C14" s="240"/>
      <c r="D14" s="190"/>
      <c r="E14" s="180" t="s">
        <v>270</v>
      </c>
      <c r="F14" s="66">
        <v>2019</v>
      </c>
      <c r="G14" s="131">
        <v>10000</v>
      </c>
      <c r="H14" s="131">
        <v>10000</v>
      </c>
      <c r="I14" s="130"/>
      <c r="J14" s="131">
        <v>10000</v>
      </c>
      <c r="K14" s="209"/>
      <c r="L14" s="209"/>
      <c r="M14" s="209"/>
      <c r="N14" s="209"/>
      <c r="O14" s="209"/>
      <c r="P14" s="209"/>
      <c r="Q14" s="208"/>
      <c r="R14" s="210"/>
      <c r="S14" s="208"/>
      <c r="T14" s="208"/>
      <c r="U14" s="208"/>
      <c r="V14" s="208"/>
    </row>
    <row r="15" spans="1:22" ht="36" customHeight="1">
      <c r="A15" s="250"/>
      <c r="B15" s="250"/>
      <c r="C15" s="250"/>
      <c r="D15" s="190"/>
      <c r="E15" s="179" t="s">
        <v>166</v>
      </c>
      <c r="F15" s="66"/>
      <c r="G15" s="129">
        <v>40000</v>
      </c>
      <c r="H15" s="129">
        <v>40000</v>
      </c>
      <c r="I15" s="130"/>
      <c r="J15" s="131">
        <v>40000</v>
      </c>
      <c r="K15" s="209"/>
      <c r="L15" s="209"/>
      <c r="M15" s="209"/>
      <c r="N15" s="209"/>
      <c r="O15" s="209"/>
      <c r="P15" s="209"/>
      <c r="Q15" s="208"/>
      <c r="R15" s="210"/>
      <c r="S15" s="208"/>
      <c r="T15" s="208"/>
      <c r="U15" s="208"/>
      <c r="V15" s="208"/>
    </row>
    <row r="16" spans="1:22" ht="36" customHeight="1">
      <c r="A16" s="250"/>
      <c r="B16" s="250"/>
      <c r="C16" s="250"/>
      <c r="D16" s="190"/>
      <c r="E16" s="179" t="s">
        <v>325</v>
      </c>
      <c r="F16" s="66"/>
      <c r="G16" s="129">
        <v>96560</v>
      </c>
      <c r="H16" s="129">
        <v>96560</v>
      </c>
      <c r="I16" s="130"/>
      <c r="J16" s="131">
        <v>96560</v>
      </c>
      <c r="K16" s="209"/>
      <c r="L16" s="209"/>
      <c r="M16" s="209"/>
      <c r="N16" s="209"/>
      <c r="O16" s="209"/>
      <c r="P16" s="209"/>
      <c r="Q16" s="208"/>
      <c r="R16" s="210"/>
      <c r="S16" s="208"/>
      <c r="T16" s="208"/>
      <c r="U16" s="208"/>
      <c r="V16" s="208"/>
    </row>
    <row r="17" spans="1:22" ht="27.75" customHeight="1">
      <c r="A17" s="251"/>
      <c r="B17" s="251"/>
      <c r="C17" s="251"/>
      <c r="D17" s="158"/>
      <c r="E17" s="76" t="s">
        <v>167</v>
      </c>
      <c r="F17" s="77"/>
      <c r="G17" s="78" t="s">
        <v>6</v>
      </c>
      <c r="H17" s="78">
        <f>SUM(H13:H16)</f>
        <v>228560</v>
      </c>
      <c r="I17" s="71"/>
      <c r="J17" s="106"/>
      <c r="K17" s="209"/>
      <c r="L17" s="209"/>
      <c r="M17" s="209"/>
      <c r="N17" s="209"/>
      <c r="O17" s="209"/>
      <c r="P17" s="209"/>
      <c r="Q17" s="208"/>
      <c r="R17" s="210"/>
      <c r="S17" s="208"/>
      <c r="T17" s="208"/>
      <c r="U17" s="208"/>
      <c r="V17" s="208"/>
    </row>
    <row r="18" spans="1:22" ht="39" customHeight="1">
      <c r="A18" s="194"/>
      <c r="B18" s="194"/>
      <c r="C18" s="194"/>
      <c r="D18" s="195"/>
      <c r="E18" s="11"/>
      <c r="F18" s="66"/>
      <c r="G18" s="25"/>
      <c r="H18" s="25"/>
      <c r="I18" s="71"/>
      <c r="J18" s="88"/>
      <c r="K18" s="209"/>
      <c r="L18" s="209"/>
      <c r="M18" s="209"/>
      <c r="N18" s="209"/>
      <c r="O18" s="209"/>
      <c r="P18" s="209"/>
      <c r="Q18" s="208"/>
      <c r="R18" s="210"/>
      <c r="S18" s="208"/>
      <c r="T18" s="208"/>
      <c r="U18" s="208"/>
      <c r="V18" s="208"/>
    </row>
    <row r="19" spans="1:22" ht="21" customHeight="1">
      <c r="A19" s="249" t="s">
        <v>168</v>
      </c>
      <c r="B19" s="249" t="s">
        <v>169</v>
      </c>
      <c r="C19" s="249" t="s">
        <v>170</v>
      </c>
      <c r="D19" s="121" t="s">
        <v>171</v>
      </c>
      <c r="E19" s="11" t="s">
        <v>172</v>
      </c>
      <c r="F19" s="66"/>
      <c r="G19" s="25">
        <v>27500</v>
      </c>
      <c r="H19" s="25">
        <v>27500</v>
      </c>
      <c r="I19" s="71"/>
      <c r="J19" s="88">
        <v>27500</v>
      </c>
      <c r="K19" s="209"/>
      <c r="L19" s="209"/>
      <c r="M19" s="209"/>
      <c r="N19" s="209"/>
      <c r="O19" s="209"/>
      <c r="P19" s="209"/>
      <c r="Q19" s="208"/>
      <c r="R19" s="210"/>
      <c r="S19" s="208"/>
      <c r="T19" s="208"/>
      <c r="U19" s="208"/>
      <c r="V19" s="208"/>
    </row>
    <row r="20" spans="1:22" ht="21" customHeight="1">
      <c r="A20" s="250"/>
      <c r="B20" s="250"/>
      <c r="C20" s="250"/>
      <c r="D20" s="190"/>
      <c r="E20" s="11" t="s">
        <v>173</v>
      </c>
      <c r="F20" s="66"/>
      <c r="G20" s="25">
        <v>22000</v>
      </c>
      <c r="H20" s="25">
        <v>22000</v>
      </c>
      <c r="I20" s="71"/>
      <c r="J20" s="88">
        <v>22000</v>
      </c>
      <c r="K20" s="209"/>
      <c r="L20" s="209"/>
      <c r="M20" s="209"/>
      <c r="N20" s="209"/>
      <c r="O20" s="209"/>
      <c r="P20" s="209"/>
      <c r="Q20" s="208"/>
      <c r="R20" s="210"/>
      <c r="S20" s="208"/>
      <c r="T20" s="208"/>
      <c r="U20" s="208"/>
      <c r="V20" s="208"/>
    </row>
    <row r="21" spans="1:22" ht="21" customHeight="1">
      <c r="A21" s="250"/>
      <c r="B21" s="250"/>
      <c r="C21" s="250"/>
      <c r="D21" s="190"/>
      <c r="E21" s="11" t="s">
        <v>174</v>
      </c>
      <c r="F21" s="66"/>
      <c r="G21" s="25">
        <v>35500</v>
      </c>
      <c r="H21" s="25">
        <v>35500</v>
      </c>
      <c r="I21" s="71"/>
      <c r="J21" s="88">
        <v>35500</v>
      </c>
      <c r="K21" s="209"/>
      <c r="L21" s="209"/>
      <c r="M21" s="209"/>
      <c r="N21" s="209"/>
      <c r="O21" s="209"/>
      <c r="P21" s="209"/>
      <c r="Q21" s="208"/>
      <c r="R21" s="210"/>
      <c r="S21" s="208"/>
      <c r="T21" s="208"/>
      <c r="U21" s="208"/>
      <c r="V21" s="208"/>
    </row>
    <row r="22" spans="1:22" ht="44.25" customHeight="1">
      <c r="A22" s="250"/>
      <c r="B22" s="250"/>
      <c r="C22" s="250"/>
      <c r="D22" s="190"/>
      <c r="E22" s="11" t="s">
        <v>175</v>
      </c>
      <c r="F22" s="66"/>
      <c r="G22" s="25">
        <v>99000</v>
      </c>
      <c r="H22" s="25">
        <v>99000</v>
      </c>
      <c r="I22" s="71"/>
      <c r="J22" s="88">
        <v>99000</v>
      </c>
      <c r="K22" s="209"/>
      <c r="L22" s="209"/>
      <c r="M22" s="209"/>
      <c r="N22" s="209"/>
      <c r="O22" s="209"/>
      <c r="P22" s="209"/>
      <c r="Q22" s="208"/>
      <c r="R22" s="210"/>
      <c r="S22" s="208"/>
      <c r="T22" s="208"/>
      <c r="U22" s="208"/>
      <c r="V22" s="208"/>
    </row>
    <row r="23" spans="1:22" ht="24" customHeight="1">
      <c r="A23" s="250"/>
      <c r="B23" s="250"/>
      <c r="C23" s="250"/>
      <c r="D23" s="190"/>
      <c r="E23" s="79" t="s">
        <v>176</v>
      </c>
      <c r="F23" s="66"/>
      <c r="G23" s="25">
        <v>34750</v>
      </c>
      <c r="H23" s="25">
        <v>34750</v>
      </c>
      <c r="I23" s="71"/>
      <c r="J23" s="88">
        <v>34750</v>
      </c>
      <c r="K23" s="209"/>
      <c r="L23" s="209"/>
      <c r="M23" s="209"/>
      <c r="N23" s="209"/>
      <c r="O23" s="209"/>
      <c r="P23" s="209"/>
      <c r="Q23" s="208"/>
      <c r="R23" s="210"/>
      <c r="S23" s="208"/>
      <c r="T23" s="208"/>
      <c r="U23" s="208"/>
      <c r="V23" s="208"/>
    </row>
    <row r="24" spans="1:22" ht="24.75" customHeight="1">
      <c r="A24" s="250"/>
      <c r="B24" s="250"/>
      <c r="C24" s="250"/>
      <c r="D24" s="190"/>
      <c r="E24" s="79" t="s">
        <v>177</v>
      </c>
      <c r="F24" s="66"/>
      <c r="G24" s="25">
        <v>48654</v>
      </c>
      <c r="H24" s="25">
        <v>48654</v>
      </c>
      <c r="I24" s="71"/>
      <c r="J24" s="88">
        <v>48654</v>
      </c>
      <c r="K24" s="209"/>
      <c r="L24" s="209"/>
      <c r="M24" s="209"/>
      <c r="N24" s="209"/>
      <c r="O24" s="209"/>
      <c r="P24" s="209"/>
      <c r="Q24" s="208"/>
      <c r="R24" s="210"/>
      <c r="S24" s="208"/>
      <c r="T24" s="208"/>
      <c r="U24" s="208"/>
      <c r="V24" s="208"/>
    </row>
    <row r="25" spans="1:22" ht="21" customHeight="1">
      <c r="A25" s="251"/>
      <c r="B25" s="251"/>
      <c r="C25" s="251"/>
      <c r="D25" s="158"/>
      <c r="E25" s="80" t="s">
        <v>178</v>
      </c>
      <c r="F25" s="77"/>
      <c r="G25" s="78" t="s">
        <v>6</v>
      </c>
      <c r="H25" s="78">
        <f>SUM(H18:H24)</f>
        <v>267404</v>
      </c>
      <c r="I25" s="71"/>
      <c r="J25" s="106"/>
      <c r="K25" s="209"/>
      <c r="L25" s="209"/>
      <c r="M25" s="209"/>
      <c r="N25" s="209"/>
      <c r="O25" s="209"/>
      <c r="P25" s="209"/>
      <c r="Q25" s="208"/>
      <c r="R25" s="210"/>
      <c r="S25" s="208"/>
      <c r="T25" s="208"/>
      <c r="U25" s="208"/>
      <c r="V25" s="208"/>
    </row>
    <row r="26" spans="1:22" ht="67.5" customHeight="1">
      <c r="A26" s="249" t="s">
        <v>179</v>
      </c>
      <c r="B26" s="249" t="s">
        <v>180</v>
      </c>
      <c r="C26" s="249" t="s">
        <v>96</v>
      </c>
      <c r="D26" s="249" t="s">
        <v>181</v>
      </c>
      <c r="E26" s="79" t="s">
        <v>182</v>
      </c>
      <c r="F26" s="77"/>
      <c r="G26" s="81">
        <v>93048</v>
      </c>
      <c r="H26" s="82">
        <f>G26</f>
        <v>93048</v>
      </c>
      <c r="I26" s="71">
        <v>1</v>
      </c>
      <c r="J26" s="107">
        <v>93048</v>
      </c>
      <c r="K26" s="209"/>
      <c r="L26" s="209"/>
      <c r="M26" s="209"/>
      <c r="N26" s="209"/>
      <c r="O26" s="209"/>
      <c r="P26" s="209"/>
      <c r="Q26" s="208"/>
      <c r="R26" s="210"/>
      <c r="S26" s="208"/>
      <c r="T26" s="208"/>
      <c r="U26" s="208"/>
      <c r="V26" s="208"/>
    </row>
    <row r="27" spans="1:22" ht="72" customHeight="1">
      <c r="A27" s="243"/>
      <c r="B27" s="243"/>
      <c r="C27" s="243"/>
      <c r="D27" s="243"/>
      <c r="E27" s="79" t="s">
        <v>183</v>
      </c>
      <c r="F27" s="77"/>
      <c r="G27" s="81">
        <v>90498</v>
      </c>
      <c r="H27" s="82">
        <f>G27</f>
        <v>90498</v>
      </c>
      <c r="I27" s="71">
        <v>1</v>
      </c>
      <c r="J27" s="107">
        <v>90498</v>
      </c>
      <c r="K27" s="209"/>
      <c r="L27" s="209"/>
      <c r="M27" s="209"/>
      <c r="N27" s="209"/>
      <c r="O27" s="209"/>
      <c r="P27" s="209"/>
      <c r="Q27" s="208"/>
      <c r="R27" s="210"/>
      <c r="S27" s="208"/>
      <c r="T27" s="208"/>
      <c r="U27" s="208"/>
      <c r="V27" s="208"/>
    </row>
    <row r="28" spans="1:22" ht="81.75" customHeight="1">
      <c r="A28" s="243"/>
      <c r="B28" s="243"/>
      <c r="C28" s="243"/>
      <c r="D28" s="243"/>
      <c r="E28" s="79" t="s">
        <v>184</v>
      </c>
      <c r="F28" s="77"/>
      <c r="G28" s="81">
        <v>76741</v>
      </c>
      <c r="H28" s="82">
        <f>G28</f>
        <v>76741</v>
      </c>
      <c r="I28" s="71">
        <v>1</v>
      </c>
      <c r="J28" s="107">
        <v>76741</v>
      </c>
      <c r="K28" s="209"/>
      <c r="L28" s="209"/>
      <c r="M28" s="209"/>
      <c r="N28" s="209"/>
      <c r="O28" s="209"/>
      <c r="P28" s="209"/>
      <c r="Q28" s="208"/>
      <c r="R28" s="210"/>
      <c r="S28" s="208"/>
      <c r="T28" s="208"/>
      <c r="U28" s="208"/>
      <c r="V28" s="208"/>
    </row>
    <row r="29" spans="1:22" ht="76.5" customHeight="1">
      <c r="A29" s="243"/>
      <c r="B29" s="243"/>
      <c r="C29" s="243"/>
      <c r="D29" s="243"/>
      <c r="E29" s="79" t="s">
        <v>185</v>
      </c>
      <c r="F29" s="77"/>
      <c r="G29" s="81">
        <v>272674</v>
      </c>
      <c r="H29" s="82">
        <f>G29</f>
        <v>272674</v>
      </c>
      <c r="I29" s="71">
        <v>1</v>
      </c>
      <c r="J29" s="107">
        <v>272674</v>
      </c>
      <c r="K29" s="209"/>
      <c r="L29" s="209"/>
      <c r="M29" s="209"/>
      <c r="N29" s="209"/>
      <c r="O29" s="209"/>
      <c r="P29" s="209"/>
      <c r="Q29" s="208"/>
      <c r="R29" s="210"/>
      <c r="S29" s="208"/>
      <c r="T29" s="208"/>
      <c r="U29" s="208"/>
      <c r="V29" s="208"/>
    </row>
    <row r="30" spans="1:22" ht="66.75" customHeight="1">
      <c r="A30" s="243"/>
      <c r="B30" s="243"/>
      <c r="C30" s="243"/>
      <c r="D30" s="243"/>
      <c r="E30" s="79" t="s">
        <v>186</v>
      </c>
      <c r="F30" s="77"/>
      <c r="G30" s="81">
        <v>120073</v>
      </c>
      <c r="H30" s="82">
        <f>G30</f>
        <v>120073</v>
      </c>
      <c r="I30" s="71">
        <v>1</v>
      </c>
      <c r="J30" s="107">
        <v>120073</v>
      </c>
      <c r="K30" s="209"/>
      <c r="L30" s="209"/>
      <c r="M30" s="209"/>
      <c r="N30" s="209"/>
      <c r="O30" s="209"/>
      <c r="P30" s="209"/>
      <c r="Q30" s="208"/>
      <c r="R30" s="210"/>
      <c r="S30" s="208"/>
      <c r="T30" s="208"/>
      <c r="U30" s="208"/>
      <c r="V30" s="208"/>
    </row>
    <row r="31" spans="1:22" ht="21" customHeight="1">
      <c r="A31" s="217"/>
      <c r="B31" s="217"/>
      <c r="C31" s="217"/>
      <c r="D31" s="217"/>
      <c r="E31" s="80" t="s">
        <v>187</v>
      </c>
      <c r="F31" s="77"/>
      <c r="G31" s="78" t="s">
        <v>6</v>
      </c>
      <c r="H31" s="78">
        <f>SUM(H26:H30)</f>
        <v>653034</v>
      </c>
      <c r="I31" s="71"/>
      <c r="J31" s="106"/>
      <c r="K31" s="209"/>
      <c r="L31" s="209"/>
      <c r="M31" s="209"/>
      <c r="N31" s="209"/>
      <c r="O31" s="209"/>
      <c r="P31" s="209"/>
      <c r="Q31" s="208"/>
      <c r="R31" s="210"/>
      <c r="S31" s="208"/>
      <c r="T31" s="208"/>
      <c r="U31" s="208"/>
      <c r="V31" s="208"/>
    </row>
    <row r="32" spans="1:22" ht="39.75" customHeight="1">
      <c r="A32" s="249" t="s">
        <v>95</v>
      </c>
      <c r="B32" s="122">
        <v>6030</v>
      </c>
      <c r="C32" s="123" t="s">
        <v>96</v>
      </c>
      <c r="D32" s="136" t="s">
        <v>97</v>
      </c>
      <c r="E32" s="79" t="s">
        <v>376</v>
      </c>
      <c r="F32" s="77"/>
      <c r="G32" s="204">
        <v>199800</v>
      </c>
      <c r="H32" s="204">
        <v>199800</v>
      </c>
      <c r="I32" s="71"/>
      <c r="J32" s="132">
        <v>199800</v>
      </c>
      <c r="K32" s="209"/>
      <c r="L32" s="209"/>
      <c r="M32" s="209"/>
      <c r="N32" s="209"/>
      <c r="O32" s="209"/>
      <c r="P32" s="209"/>
      <c r="Q32" s="208"/>
      <c r="R32" s="210"/>
      <c r="S32" s="208"/>
      <c r="T32" s="208"/>
      <c r="U32" s="208"/>
      <c r="V32" s="208"/>
    </row>
    <row r="33" spans="1:22" ht="21" customHeight="1">
      <c r="A33" s="251"/>
      <c r="B33" s="251"/>
      <c r="C33" s="251"/>
      <c r="D33" s="202"/>
      <c r="E33" s="80" t="s">
        <v>377</v>
      </c>
      <c r="F33" s="77"/>
      <c r="G33" s="204" t="s">
        <v>319</v>
      </c>
      <c r="H33" s="204">
        <f>H32</f>
        <v>199800</v>
      </c>
      <c r="I33" s="71"/>
      <c r="J33" s="132"/>
      <c r="K33" s="209"/>
      <c r="L33" s="209"/>
      <c r="M33" s="209"/>
      <c r="N33" s="209"/>
      <c r="O33" s="209"/>
      <c r="P33" s="209"/>
      <c r="Q33" s="208"/>
      <c r="R33" s="210"/>
      <c r="S33" s="208"/>
      <c r="T33" s="208"/>
      <c r="U33" s="208"/>
      <c r="V33" s="208"/>
    </row>
    <row r="34" spans="1:22" ht="81.75" customHeight="1">
      <c r="A34" s="249" t="s">
        <v>188</v>
      </c>
      <c r="B34" s="249" t="s">
        <v>189</v>
      </c>
      <c r="C34" s="249" t="s">
        <v>35</v>
      </c>
      <c r="D34" s="249" t="s">
        <v>190</v>
      </c>
      <c r="E34" s="79" t="s">
        <v>191</v>
      </c>
      <c r="F34" s="77"/>
      <c r="G34" s="81">
        <v>6750</v>
      </c>
      <c r="H34" s="82">
        <f>G34</f>
        <v>6750</v>
      </c>
      <c r="I34" s="115">
        <v>1</v>
      </c>
      <c r="J34" s="116">
        <v>6750</v>
      </c>
      <c r="K34" s="209"/>
      <c r="L34" s="209"/>
      <c r="M34" s="209"/>
      <c r="N34" s="209"/>
      <c r="O34" s="209"/>
      <c r="P34" s="209"/>
      <c r="Q34" s="208"/>
      <c r="R34" s="210"/>
      <c r="S34" s="208"/>
      <c r="T34" s="208"/>
      <c r="U34" s="208"/>
      <c r="V34" s="208"/>
    </row>
    <row r="35" spans="1:22" ht="74.25" customHeight="1">
      <c r="A35" s="250"/>
      <c r="B35" s="250"/>
      <c r="C35" s="250"/>
      <c r="D35" s="250"/>
      <c r="E35" s="79" t="s">
        <v>192</v>
      </c>
      <c r="F35" s="77"/>
      <c r="G35" s="81">
        <v>40000</v>
      </c>
      <c r="H35" s="82">
        <f>G35</f>
        <v>40000</v>
      </c>
      <c r="I35" s="115">
        <v>1</v>
      </c>
      <c r="J35" s="116">
        <v>40000</v>
      </c>
      <c r="K35" s="209"/>
      <c r="L35" s="209"/>
      <c r="M35" s="209"/>
      <c r="N35" s="209"/>
      <c r="O35" s="209"/>
      <c r="P35" s="209"/>
      <c r="Q35" s="208"/>
      <c r="R35" s="210"/>
      <c r="S35" s="208"/>
      <c r="T35" s="208"/>
      <c r="U35" s="208"/>
      <c r="V35" s="208"/>
    </row>
    <row r="36" spans="1:22" ht="149.25" customHeight="1">
      <c r="A36" s="250"/>
      <c r="B36" s="250"/>
      <c r="C36" s="250"/>
      <c r="D36" s="250"/>
      <c r="E36" s="79" t="s">
        <v>271</v>
      </c>
      <c r="F36" s="77"/>
      <c r="G36" s="81">
        <v>1950000</v>
      </c>
      <c r="H36" s="82">
        <f>G36</f>
        <v>1950000</v>
      </c>
      <c r="I36" s="115">
        <v>1</v>
      </c>
      <c r="J36" s="116">
        <v>1150000</v>
      </c>
      <c r="K36" s="209"/>
      <c r="L36" s="209"/>
      <c r="M36" s="209"/>
      <c r="N36" s="209"/>
      <c r="O36" s="209"/>
      <c r="P36" s="209"/>
      <c r="Q36" s="208"/>
      <c r="R36" s="210">
        <v>800000</v>
      </c>
      <c r="S36" s="208"/>
      <c r="T36" s="208"/>
      <c r="U36" s="208"/>
      <c r="V36" s="208"/>
    </row>
    <row r="37" spans="1:22" ht="146.25" customHeight="1">
      <c r="A37" s="250"/>
      <c r="B37" s="250"/>
      <c r="C37" s="250"/>
      <c r="D37" s="250"/>
      <c r="E37" s="79" t="s">
        <v>272</v>
      </c>
      <c r="F37" s="77"/>
      <c r="G37" s="81">
        <v>2300000</v>
      </c>
      <c r="H37" s="82">
        <f>G37</f>
        <v>2300000</v>
      </c>
      <c r="I37" s="115">
        <v>1</v>
      </c>
      <c r="J37" s="116">
        <v>2300000</v>
      </c>
      <c r="K37" s="209"/>
      <c r="L37" s="209"/>
      <c r="M37" s="209"/>
      <c r="N37" s="209"/>
      <c r="O37" s="209"/>
      <c r="P37" s="209"/>
      <c r="Q37" s="208"/>
      <c r="R37" s="210"/>
      <c r="S37" s="208"/>
      <c r="T37" s="208"/>
      <c r="U37" s="208"/>
      <c r="V37" s="208"/>
    </row>
    <row r="38" spans="1:22" ht="147.75" customHeight="1">
      <c r="A38" s="250"/>
      <c r="B38" s="250"/>
      <c r="C38" s="250"/>
      <c r="D38" s="250"/>
      <c r="E38" s="79" t="s">
        <v>273</v>
      </c>
      <c r="F38" s="77"/>
      <c r="G38" s="81">
        <v>1901000</v>
      </c>
      <c r="H38" s="82">
        <f>G38</f>
        <v>1901000</v>
      </c>
      <c r="I38" s="115">
        <v>1</v>
      </c>
      <c r="J38" s="116">
        <v>621000</v>
      </c>
      <c r="K38" s="209"/>
      <c r="L38" s="209"/>
      <c r="M38" s="209"/>
      <c r="N38" s="209"/>
      <c r="O38" s="209"/>
      <c r="P38" s="209"/>
      <c r="Q38" s="208"/>
      <c r="R38" s="210">
        <v>1280000</v>
      </c>
      <c r="S38" s="208"/>
      <c r="T38" s="208"/>
      <c r="U38" s="208"/>
      <c r="V38" s="208"/>
    </row>
    <row r="39" spans="1:22" ht="21" customHeight="1">
      <c r="A39" s="251"/>
      <c r="B39" s="251"/>
      <c r="C39" s="251"/>
      <c r="D39" s="251"/>
      <c r="E39" s="80" t="s">
        <v>193</v>
      </c>
      <c r="F39" s="77"/>
      <c r="G39" s="83">
        <f>SUM(G34:G38)</f>
        <v>6197750</v>
      </c>
      <c r="H39" s="83">
        <f>SUM(H34:H38)</f>
        <v>6197750</v>
      </c>
      <c r="I39" s="71"/>
      <c r="J39" s="106"/>
      <c r="K39" s="209"/>
      <c r="L39" s="209"/>
      <c r="M39" s="209"/>
      <c r="N39" s="209"/>
      <c r="O39" s="209"/>
      <c r="P39" s="209"/>
      <c r="Q39" s="208"/>
      <c r="R39" s="210"/>
      <c r="S39" s="208"/>
      <c r="T39" s="208"/>
      <c r="U39" s="208"/>
      <c r="V39" s="208"/>
    </row>
    <row r="40" spans="1:22" ht="79.5" customHeight="1">
      <c r="A40" s="234" t="s">
        <v>45</v>
      </c>
      <c r="B40" s="234" t="s">
        <v>227</v>
      </c>
      <c r="C40" s="234" t="s">
        <v>35</v>
      </c>
      <c r="D40" s="249" t="s">
        <v>144</v>
      </c>
      <c r="E40" s="11" t="s">
        <v>36</v>
      </c>
      <c r="F40" s="66">
        <v>2019</v>
      </c>
      <c r="G40" s="25">
        <v>500000</v>
      </c>
      <c r="H40" s="25">
        <v>500000</v>
      </c>
      <c r="I40" s="71">
        <v>1</v>
      </c>
      <c r="J40" s="106"/>
      <c r="K40" s="209"/>
      <c r="L40" s="209"/>
      <c r="M40" s="209"/>
      <c r="N40" s="209"/>
      <c r="O40" s="209"/>
      <c r="P40" s="211">
        <v>500000</v>
      </c>
      <c r="Q40" s="208"/>
      <c r="R40" s="210"/>
      <c r="S40" s="208"/>
      <c r="T40" s="208"/>
      <c r="U40" s="208"/>
      <c r="V40" s="208"/>
    </row>
    <row r="41" spans="1:22" ht="57.75" customHeight="1">
      <c r="A41" s="250"/>
      <c r="B41" s="250"/>
      <c r="C41" s="250"/>
      <c r="D41" s="235"/>
      <c r="E41" s="11" t="s">
        <v>194</v>
      </c>
      <c r="F41" s="66">
        <v>2019</v>
      </c>
      <c r="G41" s="25">
        <v>6480</v>
      </c>
      <c r="H41" s="25">
        <v>6480</v>
      </c>
      <c r="I41" s="71">
        <v>1</v>
      </c>
      <c r="J41" s="88">
        <v>6480</v>
      </c>
      <c r="K41" s="209"/>
      <c r="L41" s="209"/>
      <c r="M41" s="209"/>
      <c r="N41" s="209"/>
      <c r="O41" s="209"/>
      <c r="P41" s="209"/>
      <c r="Q41" s="208"/>
      <c r="R41" s="208"/>
      <c r="S41" s="208"/>
      <c r="T41" s="208"/>
      <c r="U41" s="208"/>
      <c r="V41" s="208"/>
    </row>
    <row r="42" spans="1:22" ht="23.25" customHeight="1">
      <c r="A42" s="251"/>
      <c r="B42" s="251"/>
      <c r="C42" s="251"/>
      <c r="D42" s="236"/>
      <c r="E42" s="76" t="s">
        <v>195</v>
      </c>
      <c r="F42" s="77"/>
      <c r="G42" s="78" t="s">
        <v>6</v>
      </c>
      <c r="H42" s="78">
        <f>H40+H41</f>
        <v>506480</v>
      </c>
      <c r="I42" s="71"/>
      <c r="J42" s="106"/>
      <c r="K42" s="209"/>
      <c r="L42" s="209"/>
      <c r="M42" s="209"/>
      <c r="N42" s="209"/>
      <c r="O42" s="209"/>
      <c r="P42" s="209"/>
      <c r="Q42" s="208"/>
      <c r="R42" s="208"/>
      <c r="S42" s="208"/>
      <c r="T42" s="208"/>
      <c r="U42" s="208"/>
      <c r="V42" s="208"/>
    </row>
    <row r="43" spans="1:22" ht="108" customHeight="1">
      <c r="A43" s="13" t="s">
        <v>78</v>
      </c>
      <c r="B43" s="12">
        <v>7322</v>
      </c>
      <c r="C43" s="13" t="s">
        <v>79</v>
      </c>
      <c r="D43" s="14" t="s">
        <v>80</v>
      </c>
      <c r="E43" s="11" t="s">
        <v>259</v>
      </c>
      <c r="F43" s="66">
        <v>2019</v>
      </c>
      <c r="G43" s="25">
        <v>467288</v>
      </c>
      <c r="H43" s="25">
        <v>467288</v>
      </c>
      <c r="I43" s="71">
        <v>1</v>
      </c>
      <c r="J43" s="106"/>
      <c r="K43" s="209"/>
      <c r="L43" s="209"/>
      <c r="M43" s="209"/>
      <c r="N43" s="209"/>
      <c r="O43" s="209"/>
      <c r="P43" s="211">
        <v>467288</v>
      </c>
      <c r="Q43" s="208"/>
      <c r="R43" s="208"/>
      <c r="S43" s="208"/>
      <c r="T43" s="208"/>
      <c r="U43" s="208"/>
      <c r="V43" s="208"/>
    </row>
    <row r="44" spans="1:22" ht="108" customHeight="1">
      <c r="A44" s="13" t="s">
        <v>196</v>
      </c>
      <c r="B44" s="12">
        <v>7363</v>
      </c>
      <c r="C44" s="13"/>
      <c r="D44" s="14" t="s">
        <v>197</v>
      </c>
      <c r="E44" s="11" t="s">
        <v>198</v>
      </c>
      <c r="F44" s="66"/>
      <c r="G44" s="25">
        <v>17040</v>
      </c>
      <c r="H44" s="25">
        <v>17040</v>
      </c>
      <c r="I44" s="71"/>
      <c r="J44" s="106">
        <v>40</v>
      </c>
      <c r="K44" s="209">
        <v>13000</v>
      </c>
      <c r="L44" s="209">
        <v>4000</v>
      </c>
      <c r="M44" s="209"/>
      <c r="N44" s="209"/>
      <c r="O44" s="209"/>
      <c r="P44" s="209"/>
      <c r="Q44" s="208"/>
      <c r="R44" s="208"/>
      <c r="S44" s="208"/>
      <c r="T44" s="208"/>
      <c r="U44" s="208"/>
      <c r="V44" s="208"/>
    </row>
    <row r="45" spans="1:22" ht="43.5" customHeight="1">
      <c r="A45" s="249" t="s">
        <v>107</v>
      </c>
      <c r="B45" s="218">
        <v>7370</v>
      </c>
      <c r="C45" s="218"/>
      <c r="D45" s="257" t="s">
        <v>109</v>
      </c>
      <c r="E45" s="181" t="s">
        <v>199</v>
      </c>
      <c r="F45" s="86"/>
      <c r="G45" s="89">
        <v>199000</v>
      </c>
      <c r="H45" s="84">
        <f aca="true" t="shared" si="0" ref="H45:H54">G45</f>
        <v>199000</v>
      </c>
      <c r="I45" s="71"/>
      <c r="J45" s="104">
        <v>199000</v>
      </c>
      <c r="K45" s="209"/>
      <c r="L45" s="209"/>
      <c r="M45" s="209"/>
      <c r="N45" s="209"/>
      <c r="O45" s="209"/>
      <c r="P45" s="209"/>
      <c r="Q45" s="208"/>
      <c r="R45" s="208"/>
      <c r="S45" s="208"/>
      <c r="T45" s="208"/>
      <c r="U45" s="208"/>
      <c r="V45" s="208"/>
    </row>
    <row r="46" spans="1:22" ht="111" customHeight="1">
      <c r="A46" s="250"/>
      <c r="B46" s="250"/>
      <c r="C46" s="250"/>
      <c r="D46" s="254"/>
      <c r="E46" s="181" t="s">
        <v>274</v>
      </c>
      <c r="F46" s="86"/>
      <c r="G46" s="89">
        <v>299700</v>
      </c>
      <c r="H46" s="89">
        <v>299700</v>
      </c>
      <c r="I46" s="71">
        <v>1</v>
      </c>
      <c r="J46" s="89">
        <v>299700</v>
      </c>
      <c r="K46" s="209"/>
      <c r="L46" s="209"/>
      <c r="M46" s="209"/>
      <c r="N46" s="209"/>
      <c r="O46" s="209"/>
      <c r="P46" s="209"/>
      <c r="Q46" s="208"/>
      <c r="R46" s="208"/>
      <c r="S46" s="208"/>
      <c r="T46" s="208"/>
      <c r="U46" s="208"/>
      <c r="V46" s="208"/>
    </row>
    <row r="47" spans="1:22" ht="102.75" customHeight="1">
      <c r="A47" s="250"/>
      <c r="B47" s="250"/>
      <c r="C47" s="250"/>
      <c r="D47" s="254"/>
      <c r="E47" s="181" t="s">
        <v>200</v>
      </c>
      <c r="F47" s="86"/>
      <c r="G47" s="89">
        <v>357000</v>
      </c>
      <c r="H47" s="84">
        <f t="shared" si="0"/>
        <v>357000</v>
      </c>
      <c r="I47" s="71">
        <v>1</v>
      </c>
      <c r="J47" s="104">
        <v>357000</v>
      </c>
      <c r="K47" s="209"/>
      <c r="L47" s="209"/>
      <c r="M47" s="209"/>
      <c r="N47" s="209"/>
      <c r="O47" s="209"/>
      <c r="P47" s="209"/>
      <c r="Q47" s="208"/>
      <c r="R47" s="208"/>
      <c r="S47" s="208"/>
      <c r="T47" s="208"/>
      <c r="U47" s="208"/>
      <c r="V47" s="208"/>
    </row>
    <row r="48" spans="1:22" ht="103.5" customHeight="1">
      <c r="A48" s="250"/>
      <c r="B48" s="250"/>
      <c r="C48" s="250"/>
      <c r="D48" s="254"/>
      <c r="E48" s="181" t="s">
        <v>201</v>
      </c>
      <c r="F48" s="86"/>
      <c r="G48" s="89">
        <v>323000</v>
      </c>
      <c r="H48" s="84">
        <f t="shared" si="0"/>
        <v>323000</v>
      </c>
      <c r="I48" s="71">
        <v>1</v>
      </c>
      <c r="J48" s="104">
        <v>323000</v>
      </c>
      <c r="K48" s="209"/>
      <c r="L48" s="209"/>
      <c r="M48" s="209"/>
      <c r="N48" s="209"/>
      <c r="O48" s="209"/>
      <c r="P48" s="209"/>
      <c r="Q48" s="208"/>
      <c r="R48" s="208"/>
      <c r="S48" s="208"/>
      <c r="T48" s="208"/>
      <c r="U48" s="208"/>
      <c r="V48" s="208"/>
    </row>
    <row r="49" spans="1:22" ht="91.5" customHeight="1">
      <c r="A49" s="250"/>
      <c r="B49" s="250"/>
      <c r="C49" s="250"/>
      <c r="D49" s="254"/>
      <c r="E49" s="181" t="s">
        <v>326</v>
      </c>
      <c r="F49" s="165"/>
      <c r="G49" s="89">
        <v>410000</v>
      </c>
      <c r="H49" s="166">
        <f t="shared" si="0"/>
        <v>410000</v>
      </c>
      <c r="I49" s="167"/>
      <c r="J49" s="104">
        <v>410000</v>
      </c>
      <c r="K49" s="212"/>
      <c r="L49" s="212"/>
      <c r="M49" s="212"/>
      <c r="N49" s="212"/>
      <c r="O49" s="212"/>
      <c r="P49" s="212"/>
      <c r="Q49" s="213"/>
      <c r="R49" s="213"/>
      <c r="S49" s="208"/>
      <c r="T49" s="208"/>
      <c r="U49" s="208"/>
      <c r="V49" s="208"/>
    </row>
    <row r="50" spans="1:22" ht="62.25" customHeight="1">
      <c r="A50" s="251"/>
      <c r="B50" s="251"/>
      <c r="C50" s="251"/>
      <c r="D50" s="253"/>
      <c r="E50" s="181" t="s">
        <v>327</v>
      </c>
      <c r="F50" s="165"/>
      <c r="G50" s="89">
        <v>95100</v>
      </c>
      <c r="H50" s="166">
        <f t="shared" si="0"/>
        <v>95100</v>
      </c>
      <c r="I50" s="167"/>
      <c r="J50" s="104">
        <v>95100</v>
      </c>
      <c r="K50" s="212"/>
      <c r="L50" s="212"/>
      <c r="M50" s="212"/>
      <c r="N50" s="212"/>
      <c r="O50" s="212"/>
      <c r="P50" s="212"/>
      <c r="Q50" s="213"/>
      <c r="R50" s="213"/>
      <c r="S50" s="208"/>
      <c r="T50" s="208"/>
      <c r="U50" s="208"/>
      <c r="V50" s="208"/>
    </row>
    <row r="51" spans="1:22" ht="24.75" customHeight="1">
      <c r="A51" s="12"/>
      <c r="B51" s="12"/>
      <c r="C51" s="12"/>
      <c r="D51" s="173"/>
      <c r="E51" s="176" t="s">
        <v>202</v>
      </c>
      <c r="F51" s="86"/>
      <c r="G51" s="174" t="s">
        <v>319</v>
      </c>
      <c r="H51" s="83">
        <f>SUM(H45:H50)</f>
        <v>1683800</v>
      </c>
      <c r="I51" s="71"/>
      <c r="J51" s="175"/>
      <c r="K51" s="209"/>
      <c r="L51" s="209"/>
      <c r="M51" s="209"/>
      <c r="N51" s="209"/>
      <c r="O51" s="209"/>
      <c r="P51" s="209"/>
      <c r="Q51" s="208"/>
      <c r="R51" s="208"/>
      <c r="S51" s="208"/>
      <c r="T51" s="208"/>
      <c r="U51" s="208"/>
      <c r="V51" s="208"/>
    </row>
    <row r="52" spans="1:22" ht="76.5">
      <c r="A52" s="243" t="s">
        <v>312</v>
      </c>
      <c r="B52" s="243" t="s">
        <v>317</v>
      </c>
      <c r="C52" s="243" t="s">
        <v>314</v>
      </c>
      <c r="D52" s="62" t="s">
        <v>313</v>
      </c>
      <c r="E52" s="168" t="s">
        <v>275</v>
      </c>
      <c r="F52" s="169"/>
      <c r="G52" s="170">
        <v>1462462</v>
      </c>
      <c r="H52" s="171">
        <f t="shared" si="0"/>
        <v>1462462</v>
      </c>
      <c r="I52" s="172">
        <v>1</v>
      </c>
      <c r="J52" s="171"/>
      <c r="K52" s="214"/>
      <c r="L52" s="214"/>
      <c r="M52" s="214">
        <v>1462462</v>
      </c>
      <c r="N52" s="214"/>
      <c r="O52" s="214"/>
      <c r="P52" s="214"/>
      <c r="Q52" s="215"/>
      <c r="R52" s="215"/>
      <c r="S52" s="208"/>
      <c r="T52" s="208"/>
      <c r="U52" s="208"/>
      <c r="V52" s="208"/>
    </row>
    <row r="53" spans="1:22" ht="76.5">
      <c r="A53" s="255"/>
      <c r="B53" s="255"/>
      <c r="C53" s="255"/>
      <c r="D53" s="254"/>
      <c r="E53" s="85" t="s">
        <v>276</v>
      </c>
      <c r="F53" s="86"/>
      <c r="G53" s="89">
        <v>1443992</v>
      </c>
      <c r="H53" s="84">
        <f t="shared" si="0"/>
        <v>1443992</v>
      </c>
      <c r="I53" s="71">
        <v>1</v>
      </c>
      <c r="J53" s="84"/>
      <c r="K53" s="209"/>
      <c r="L53" s="209"/>
      <c r="M53" s="209">
        <v>1443992</v>
      </c>
      <c r="N53" s="209"/>
      <c r="O53" s="209"/>
      <c r="P53" s="209"/>
      <c r="Q53" s="208"/>
      <c r="R53" s="208"/>
      <c r="S53" s="208"/>
      <c r="T53" s="208"/>
      <c r="U53" s="208"/>
      <c r="V53" s="208"/>
    </row>
    <row r="54" spans="1:22" ht="89.25">
      <c r="A54" s="256"/>
      <c r="B54" s="256"/>
      <c r="C54" s="256"/>
      <c r="D54" s="254"/>
      <c r="E54" s="85" t="s">
        <v>277</v>
      </c>
      <c r="F54" s="86"/>
      <c r="G54" s="89">
        <v>1477090</v>
      </c>
      <c r="H54" s="84">
        <f t="shared" si="0"/>
        <v>1477090</v>
      </c>
      <c r="I54" s="71">
        <v>1</v>
      </c>
      <c r="J54" s="84"/>
      <c r="K54" s="209"/>
      <c r="L54" s="209"/>
      <c r="M54" s="209">
        <v>1477090</v>
      </c>
      <c r="N54" s="209"/>
      <c r="O54" s="209"/>
      <c r="P54" s="209"/>
      <c r="Q54" s="208"/>
      <c r="R54" s="208"/>
      <c r="S54" s="208"/>
      <c r="T54" s="208"/>
      <c r="U54" s="208"/>
      <c r="V54" s="208"/>
    </row>
    <row r="55" spans="1:22" ht="15.75" customHeight="1">
      <c r="A55" s="157"/>
      <c r="B55" s="155"/>
      <c r="C55" s="155"/>
      <c r="D55" s="156"/>
      <c r="E55" s="80" t="s">
        <v>318</v>
      </c>
      <c r="F55" s="102"/>
      <c r="G55" s="103" t="s">
        <v>6</v>
      </c>
      <c r="H55" s="83">
        <f>SUM(H52:H54)</f>
        <v>4383544</v>
      </c>
      <c r="I55" s="71"/>
      <c r="J55" s="106"/>
      <c r="K55" s="209"/>
      <c r="L55" s="209"/>
      <c r="M55" s="209"/>
      <c r="N55" s="209"/>
      <c r="O55" s="209"/>
      <c r="P55" s="209"/>
      <c r="Q55" s="208"/>
      <c r="R55" s="208"/>
      <c r="S55" s="208"/>
      <c r="T55" s="208"/>
      <c r="U55" s="208"/>
      <c r="V55" s="208"/>
    </row>
    <row r="56" spans="1:22" ht="82.5" customHeight="1">
      <c r="A56" s="249" t="s">
        <v>279</v>
      </c>
      <c r="B56" s="249" t="s">
        <v>278</v>
      </c>
      <c r="C56" s="249" t="s">
        <v>108</v>
      </c>
      <c r="D56" s="252" t="s">
        <v>323</v>
      </c>
      <c r="E56" s="85" t="s">
        <v>280</v>
      </c>
      <c r="F56" s="86"/>
      <c r="G56" s="87">
        <v>3594500</v>
      </c>
      <c r="H56" s="84">
        <f>G56</f>
        <v>3594500</v>
      </c>
      <c r="I56" s="71"/>
      <c r="J56" s="88"/>
      <c r="K56" s="209"/>
      <c r="L56" s="209"/>
      <c r="M56" s="209"/>
      <c r="N56" s="209"/>
      <c r="O56" s="209"/>
      <c r="P56" s="209"/>
      <c r="Q56" s="208"/>
      <c r="R56" s="208"/>
      <c r="S56" s="208"/>
      <c r="T56" s="208">
        <v>3594500</v>
      </c>
      <c r="U56" s="208"/>
      <c r="V56" s="208"/>
    </row>
    <row r="57" spans="1:22" ht="15.75">
      <c r="A57" s="251"/>
      <c r="B57" s="251"/>
      <c r="C57" s="251"/>
      <c r="D57" s="253"/>
      <c r="E57" s="80" t="s">
        <v>324</v>
      </c>
      <c r="F57" s="102"/>
      <c r="G57" s="83" t="s">
        <v>6</v>
      </c>
      <c r="H57" s="83">
        <f>H56</f>
        <v>3594500</v>
      </c>
      <c r="I57" s="71"/>
      <c r="J57" s="106"/>
      <c r="K57" s="209"/>
      <c r="L57" s="209"/>
      <c r="M57" s="209"/>
      <c r="N57" s="209"/>
      <c r="O57" s="209"/>
      <c r="P57" s="209"/>
      <c r="Q57" s="208"/>
      <c r="R57" s="208"/>
      <c r="S57" s="208"/>
      <c r="T57" s="208"/>
      <c r="U57" s="208"/>
      <c r="V57" s="208"/>
    </row>
    <row r="58" spans="1:22" ht="88.5" customHeight="1">
      <c r="A58" s="249" t="s">
        <v>111</v>
      </c>
      <c r="B58" s="249" t="s">
        <v>203</v>
      </c>
      <c r="C58" s="249" t="s">
        <v>112</v>
      </c>
      <c r="D58" s="252" t="s">
        <v>204</v>
      </c>
      <c r="E58" s="85" t="s">
        <v>205</v>
      </c>
      <c r="F58" s="86"/>
      <c r="G58" s="87">
        <v>40000</v>
      </c>
      <c r="H58" s="84">
        <v>40000</v>
      </c>
      <c r="I58" s="71">
        <v>1</v>
      </c>
      <c r="J58" s="88">
        <v>40000</v>
      </c>
      <c r="K58" s="209"/>
      <c r="L58" s="209"/>
      <c r="M58" s="209"/>
      <c r="N58" s="209"/>
      <c r="O58" s="209"/>
      <c r="P58" s="209"/>
      <c r="Q58" s="208"/>
      <c r="R58" s="208"/>
      <c r="S58" s="208"/>
      <c r="T58" s="208"/>
      <c r="U58" s="208"/>
      <c r="V58" s="208"/>
    </row>
    <row r="59" spans="1:22" ht="18.75" customHeight="1">
      <c r="A59" s="251"/>
      <c r="B59" s="251"/>
      <c r="C59" s="251"/>
      <c r="D59" s="253"/>
      <c r="E59" s="80" t="s">
        <v>206</v>
      </c>
      <c r="F59" s="102"/>
      <c r="G59" s="83" t="s">
        <v>6</v>
      </c>
      <c r="H59" s="83">
        <f>H58</f>
        <v>40000</v>
      </c>
      <c r="I59" s="71"/>
      <c r="J59" s="106"/>
      <c r="K59" s="209"/>
      <c r="L59" s="209"/>
      <c r="M59" s="209"/>
      <c r="N59" s="209"/>
      <c r="O59" s="209"/>
      <c r="P59" s="209"/>
      <c r="Q59" s="208"/>
      <c r="R59" s="208"/>
      <c r="S59" s="208"/>
      <c r="T59" s="208"/>
      <c r="U59" s="208"/>
      <c r="V59" s="208"/>
    </row>
    <row r="60" spans="1:22" ht="50.25" customHeight="1">
      <c r="A60" s="196" t="s">
        <v>115</v>
      </c>
      <c r="B60" s="196" t="s">
        <v>351</v>
      </c>
      <c r="C60" s="196" t="s">
        <v>112</v>
      </c>
      <c r="D60" s="197" t="s">
        <v>116</v>
      </c>
      <c r="E60" s="79" t="s">
        <v>352</v>
      </c>
      <c r="F60" s="102"/>
      <c r="G60" s="83">
        <v>7800</v>
      </c>
      <c r="H60" s="83">
        <v>7800</v>
      </c>
      <c r="I60" s="71" t="s">
        <v>353</v>
      </c>
      <c r="J60" s="106"/>
      <c r="K60" s="209"/>
      <c r="L60" s="209"/>
      <c r="M60" s="209">
        <v>7800</v>
      </c>
      <c r="N60" s="209"/>
      <c r="O60" s="209"/>
      <c r="P60" s="209"/>
      <c r="Q60" s="208"/>
      <c r="R60" s="208"/>
      <c r="S60" s="208"/>
      <c r="T60" s="208"/>
      <c r="U60" s="208"/>
      <c r="V60" s="208"/>
    </row>
    <row r="61" spans="1:22" ht="18.75">
      <c r="A61" s="18"/>
      <c r="B61" s="12"/>
      <c r="C61" s="12"/>
      <c r="D61" s="64" t="s">
        <v>46</v>
      </c>
      <c r="E61" s="15"/>
      <c r="F61" s="22"/>
      <c r="G61" s="21" t="s">
        <v>6</v>
      </c>
      <c r="H61" s="21">
        <f>H17+H25+H31+H39+H42+H44+H55+H59+H43+H57+H51+H60+H33</f>
        <v>18247000</v>
      </c>
      <c r="I61" s="1"/>
      <c r="J61" s="106"/>
      <c r="K61" s="209"/>
      <c r="L61" s="209"/>
      <c r="M61" s="209"/>
      <c r="N61" s="209"/>
      <c r="O61" s="209"/>
      <c r="P61" s="209"/>
      <c r="Q61" s="208"/>
      <c r="R61" s="208"/>
      <c r="S61" s="208"/>
      <c r="T61" s="208"/>
      <c r="U61" s="208"/>
      <c r="V61" s="208"/>
    </row>
    <row r="62" spans="1:22" ht="57">
      <c r="A62" s="13" t="s">
        <v>163</v>
      </c>
      <c r="B62" s="12"/>
      <c r="C62" s="12"/>
      <c r="D62" s="17" t="s">
        <v>162</v>
      </c>
      <c r="E62" s="15"/>
      <c r="F62" s="22"/>
      <c r="G62" s="21"/>
      <c r="H62" s="21"/>
      <c r="I62" s="1"/>
      <c r="J62" s="106"/>
      <c r="K62" s="209"/>
      <c r="L62" s="209"/>
      <c r="M62" s="209"/>
      <c r="N62" s="209"/>
      <c r="O62" s="209"/>
      <c r="P62" s="209"/>
      <c r="Q62" s="208"/>
      <c r="R62" s="208"/>
      <c r="S62" s="208"/>
      <c r="T62" s="208"/>
      <c r="U62" s="208"/>
      <c r="V62" s="208"/>
    </row>
    <row r="63" spans="1:22" ht="57">
      <c r="A63" s="19" t="s">
        <v>43</v>
      </c>
      <c r="B63" s="12"/>
      <c r="C63" s="12"/>
      <c r="D63" s="17" t="s">
        <v>162</v>
      </c>
      <c r="E63" s="16"/>
      <c r="F63" s="23"/>
      <c r="G63" s="21"/>
      <c r="H63" s="21"/>
      <c r="I63" s="1"/>
      <c r="J63" s="106"/>
      <c r="K63" s="209"/>
      <c r="L63" s="209"/>
      <c r="M63" s="209"/>
      <c r="N63" s="209"/>
      <c r="O63" s="209"/>
      <c r="P63" s="209"/>
      <c r="Q63" s="208"/>
      <c r="R63" s="208"/>
      <c r="S63" s="208"/>
      <c r="T63" s="208"/>
      <c r="U63" s="208"/>
      <c r="V63" s="208"/>
    </row>
    <row r="64" spans="1:22" ht="85.5">
      <c r="A64" s="20" t="s">
        <v>47</v>
      </c>
      <c r="B64" s="18">
        <v>160</v>
      </c>
      <c r="C64" s="18">
        <v>111</v>
      </c>
      <c r="D64" s="17" t="s">
        <v>48</v>
      </c>
      <c r="E64" s="16" t="s">
        <v>49</v>
      </c>
      <c r="F64" s="23"/>
      <c r="G64" s="21">
        <v>400000</v>
      </c>
      <c r="H64" s="21">
        <v>400000</v>
      </c>
      <c r="I64" s="1"/>
      <c r="J64" s="106"/>
      <c r="K64" s="209"/>
      <c r="L64" s="209"/>
      <c r="M64" s="209"/>
      <c r="N64" s="209"/>
      <c r="O64" s="209"/>
      <c r="P64" s="211">
        <v>400000</v>
      </c>
      <c r="Q64" s="208"/>
      <c r="R64" s="208"/>
      <c r="S64" s="208"/>
      <c r="T64" s="208"/>
      <c r="U64" s="208"/>
      <c r="V64" s="208"/>
    </row>
    <row r="65" spans="1:22" ht="52.5" customHeight="1">
      <c r="A65" s="20" t="s">
        <v>44</v>
      </c>
      <c r="B65" s="18">
        <v>1010</v>
      </c>
      <c r="C65" s="18">
        <v>910</v>
      </c>
      <c r="D65" s="17" t="s">
        <v>37</v>
      </c>
      <c r="E65" s="16" t="s">
        <v>354</v>
      </c>
      <c r="F65" s="23"/>
      <c r="G65" s="21">
        <v>12000</v>
      </c>
      <c r="H65" s="21">
        <v>12000</v>
      </c>
      <c r="I65" s="1"/>
      <c r="J65" s="106"/>
      <c r="K65" s="209"/>
      <c r="L65" s="209"/>
      <c r="M65" s="209"/>
      <c r="N65" s="209"/>
      <c r="O65" s="209"/>
      <c r="P65" s="211">
        <v>12000</v>
      </c>
      <c r="Q65" s="208"/>
      <c r="R65" s="208"/>
      <c r="S65" s="208"/>
      <c r="T65" s="208"/>
      <c r="U65" s="208"/>
      <c r="V65" s="208"/>
    </row>
    <row r="66" spans="1:22" ht="42.75" customHeight="1">
      <c r="A66" s="20"/>
      <c r="B66" s="18"/>
      <c r="C66" s="18"/>
      <c r="D66" s="17"/>
      <c r="E66" s="16" t="s">
        <v>38</v>
      </c>
      <c r="F66" s="23"/>
      <c r="G66" s="21">
        <v>40000</v>
      </c>
      <c r="H66" s="21">
        <v>40000</v>
      </c>
      <c r="I66" s="1"/>
      <c r="J66" s="106"/>
      <c r="K66" s="209"/>
      <c r="L66" s="209"/>
      <c r="M66" s="209"/>
      <c r="N66" s="209"/>
      <c r="O66" s="209"/>
      <c r="P66" s="211">
        <v>40000</v>
      </c>
      <c r="Q66" s="208"/>
      <c r="R66" s="208"/>
      <c r="S66" s="208"/>
      <c r="T66" s="208"/>
      <c r="U66" s="208"/>
      <c r="V66" s="208"/>
    </row>
    <row r="67" spans="1:22" ht="25.5">
      <c r="A67" s="20"/>
      <c r="B67" s="18"/>
      <c r="C67" s="18"/>
      <c r="D67" s="17"/>
      <c r="E67" s="16" t="s">
        <v>39</v>
      </c>
      <c r="F67" s="23"/>
      <c r="G67" s="21">
        <v>6100</v>
      </c>
      <c r="H67" s="21">
        <v>6100</v>
      </c>
      <c r="I67" s="1"/>
      <c r="J67" s="106"/>
      <c r="K67" s="209"/>
      <c r="L67" s="209"/>
      <c r="M67" s="209"/>
      <c r="N67" s="209"/>
      <c r="O67" s="209"/>
      <c r="P67" s="211">
        <v>6100</v>
      </c>
      <c r="Q67" s="208"/>
      <c r="R67" s="208"/>
      <c r="S67" s="208"/>
      <c r="T67" s="208"/>
      <c r="U67" s="208"/>
      <c r="V67" s="208"/>
    </row>
    <row r="68" spans="1:22" ht="38.25">
      <c r="A68" s="20"/>
      <c r="B68" s="18"/>
      <c r="C68" s="18"/>
      <c r="D68" s="17"/>
      <c r="E68" s="16" t="s">
        <v>40</v>
      </c>
      <c r="F68" s="23"/>
      <c r="G68" s="21">
        <v>7348</v>
      </c>
      <c r="H68" s="21">
        <v>7348</v>
      </c>
      <c r="I68" s="1"/>
      <c r="J68" s="106"/>
      <c r="K68" s="209"/>
      <c r="L68" s="209"/>
      <c r="M68" s="209"/>
      <c r="N68" s="209"/>
      <c r="O68" s="209"/>
      <c r="P68" s="211">
        <v>7348</v>
      </c>
      <c r="Q68" s="208"/>
      <c r="R68" s="208"/>
      <c r="S68" s="208"/>
      <c r="T68" s="208"/>
      <c r="U68" s="208"/>
      <c r="V68" s="208"/>
    </row>
    <row r="69" spans="1:22" ht="38.25">
      <c r="A69" s="20"/>
      <c r="B69" s="18"/>
      <c r="C69" s="18"/>
      <c r="D69" s="17"/>
      <c r="E69" s="16" t="s">
        <v>41</v>
      </c>
      <c r="F69" s="23"/>
      <c r="G69" s="21">
        <v>80733</v>
      </c>
      <c r="H69" s="21">
        <v>80733</v>
      </c>
      <c r="I69" s="1"/>
      <c r="J69" s="106"/>
      <c r="K69" s="209"/>
      <c r="L69" s="209"/>
      <c r="M69" s="209"/>
      <c r="N69" s="209"/>
      <c r="O69" s="209"/>
      <c r="P69" s="211">
        <v>80733</v>
      </c>
      <c r="Q69" s="208"/>
      <c r="R69" s="208"/>
      <c r="S69" s="208"/>
      <c r="T69" s="208"/>
      <c r="U69" s="208"/>
      <c r="V69" s="208"/>
    </row>
    <row r="70" spans="1:22" ht="38.25">
      <c r="A70" s="20"/>
      <c r="B70" s="18"/>
      <c r="C70" s="18"/>
      <c r="D70" s="17"/>
      <c r="E70" s="16" t="s">
        <v>356</v>
      </c>
      <c r="F70" s="23"/>
      <c r="G70" s="21">
        <v>15000</v>
      </c>
      <c r="H70" s="21">
        <v>15000</v>
      </c>
      <c r="I70" s="1"/>
      <c r="J70" s="106"/>
      <c r="K70" s="209"/>
      <c r="L70" s="209"/>
      <c r="M70" s="209"/>
      <c r="N70" s="209"/>
      <c r="O70" s="209"/>
      <c r="P70" s="211">
        <v>15000</v>
      </c>
      <c r="Q70" s="208"/>
      <c r="R70" s="208"/>
      <c r="S70" s="208"/>
      <c r="T70" s="208"/>
      <c r="U70" s="208"/>
      <c r="V70" s="208"/>
    </row>
    <row r="71" spans="1:22" ht="25.5">
      <c r="A71" s="20"/>
      <c r="B71" s="18"/>
      <c r="C71" s="18"/>
      <c r="D71" s="17"/>
      <c r="E71" s="16" t="s">
        <v>50</v>
      </c>
      <c r="F71" s="23"/>
      <c r="G71" s="21">
        <v>45000</v>
      </c>
      <c r="H71" s="21">
        <v>45000</v>
      </c>
      <c r="I71" s="1"/>
      <c r="J71" s="106"/>
      <c r="K71" s="209"/>
      <c r="L71" s="209"/>
      <c r="M71" s="209"/>
      <c r="N71" s="209"/>
      <c r="O71" s="209"/>
      <c r="P71" s="211">
        <v>45000</v>
      </c>
      <c r="Q71" s="208"/>
      <c r="R71" s="208"/>
      <c r="S71" s="208"/>
      <c r="T71" s="208"/>
      <c r="U71" s="208"/>
      <c r="V71" s="208"/>
    </row>
    <row r="72" spans="1:22" ht="25.5">
      <c r="A72" s="20"/>
      <c r="B72" s="18"/>
      <c r="C72" s="18"/>
      <c r="D72" s="17"/>
      <c r="E72" s="16" t="s">
        <v>357</v>
      </c>
      <c r="F72" s="23"/>
      <c r="G72" s="21">
        <v>17800</v>
      </c>
      <c r="H72" s="21">
        <v>17800</v>
      </c>
      <c r="I72" s="1"/>
      <c r="J72" s="106"/>
      <c r="K72" s="209"/>
      <c r="L72" s="209"/>
      <c r="M72" s="209"/>
      <c r="N72" s="209"/>
      <c r="O72" s="209"/>
      <c r="P72" s="211">
        <v>17800</v>
      </c>
      <c r="Q72" s="208"/>
      <c r="R72" s="208"/>
      <c r="S72" s="208"/>
      <c r="T72" s="208"/>
      <c r="U72" s="208"/>
      <c r="V72" s="208"/>
    </row>
    <row r="73" spans="1:22" ht="84.75" customHeight="1">
      <c r="A73" s="20"/>
      <c r="B73" s="18"/>
      <c r="C73" s="18"/>
      <c r="D73" s="17"/>
      <c r="E73" s="16" t="s">
        <v>328</v>
      </c>
      <c r="F73" s="23"/>
      <c r="G73" s="21">
        <v>295000</v>
      </c>
      <c r="H73" s="21">
        <v>295000</v>
      </c>
      <c r="I73" s="97">
        <v>1</v>
      </c>
      <c r="J73" s="106"/>
      <c r="K73" s="209"/>
      <c r="L73" s="209"/>
      <c r="M73" s="209"/>
      <c r="N73" s="209"/>
      <c r="O73" s="209"/>
      <c r="P73" s="216">
        <v>295000</v>
      </c>
      <c r="Q73" s="208"/>
      <c r="R73" s="208"/>
      <c r="S73" s="208"/>
      <c r="T73" s="208"/>
      <c r="U73" s="208"/>
      <c r="V73" s="208"/>
    </row>
    <row r="74" spans="1:22" ht="40.5" customHeight="1">
      <c r="A74" s="20"/>
      <c r="B74" s="18"/>
      <c r="C74" s="18"/>
      <c r="D74" s="17"/>
      <c r="E74" s="79" t="s">
        <v>355</v>
      </c>
      <c r="F74" s="23"/>
      <c r="G74" s="95">
        <v>12000</v>
      </c>
      <c r="H74" s="21">
        <v>12000</v>
      </c>
      <c r="I74" s="97">
        <v>1</v>
      </c>
      <c r="J74" s="106"/>
      <c r="K74" s="209"/>
      <c r="L74" s="209"/>
      <c r="M74" s="212"/>
      <c r="N74" s="105">
        <v>12000</v>
      </c>
      <c r="O74" s="105"/>
      <c r="P74" s="209"/>
      <c r="Q74" s="208"/>
      <c r="R74" s="208"/>
      <c r="S74" s="208"/>
      <c r="T74" s="208"/>
      <c r="U74" s="208"/>
      <c r="V74" s="208"/>
    </row>
    <row r="75" spans="1:22" ht="51" customHeight="1">
      <c r="A75" s="20"/>
      <c r="B75" s="18"/>
      <c r="C75" s="18"/>
      <c r="D75" s="17"/>
      <c r="E75" s="79" t="s">
        <v>358</v>
      </c>
      <c r="F75" s="23"/>
      <c r="G75" s="95">
        <v>11990</v>
      </c>
      <c r="H75" s="21">
        <v>11990</v>
      </c>
      <c r="I75" s="97"/>
      <c r="J75" s="106"/>
      <c r="K75" s="209"/>
      <c r="L75" s="209"/>
      <c r="M75" s="212"/>
      <c r="N75" s="105">
        <v>11990</v>
      </c>
      <c r="O75" s="105"/>
      <c r="P75" s="209"/>
      <c r="Q75" s="208"/>
      <c r="R75" s="208"/>
      <c r="S75" s="208"/>
      <c r="T75" s="208"/>
      <c r="U75" s="208"/>
      <c r="V75" s="208"/>
    </row>
    <row r="76" spans="1:22" ht="106.5" customHeight="1" hidden="1">
      <c r="A76" s="20"/>
      <c r="B76" s="18"/>
      <c r="C76" s="18"/>
      <c r="D76" s="17"/>
      <c r="E76" s="79" t="s">
        <v>241</v>
      </c>
      <c r="F76" s="23"/>
      <c r="G76" s="95"/>
      <c r="H76" s="21"/>
      <c r="I76" s="97"/>
      <c r="J76" s="106"/>
      <c r="K76" s="209"/>
      <c r="L76" s="209"/>
      <c r="M76" s="212"/>
      <c r="N76" s="105">
        <v>0</v>
      </c>
      <c r="O76" s="105"/>
      <c r="P76" s="209"/>
      <c r="Q76" s="208"/>
      <c r="R76" s="208"/>
      <c r="S76" s="208"/>
      <c r="T76" s="208"/>
      <c r="U76" s="208"/>
      <c r="V76" s="208"/>
    </row>
    <row r="77" spans="1:22" ht="31.5" customHeight="1">
      <c r="A77" s="20"/>
      <c r="B77" s="18"/>
      <c r="C77" s="18"/>
      <c r="D77" s="17"/>
      <c r="E77" s="79" t="s">
        <v>239</v>
      </c>
      <c r="F77" s="23"/>
      <c r="G77" s="95">
        <v>44000</v>
      </c>
      <c r="H77" s="21">
        <f>G77</f>
        <v>44000</v>
      </c>
      <c r="I77" s="97"/>
      <c r="J77" s="106"/>
      <c r="K77" s="209"/>
      <c r="L77" s="209"/>
      <c r="M77" s="212"/>
      <c r="N77" s="105">
        <v>44000</v>
      </c>
      <c r="O77" s="105"/>
      <c r="P77" s="209"/>
      <c r="Q77" s="208"/>
      <c r="R77" s="208"/>
      <c r="S77" s="208"/>
      <c r="T77" s="208"/>
      <c r="U77" s="208"/>
      <c r="V77" s="208"/>
    </row>
    <row r="78" spans="1:22" ht="31.5" customHeight="1">
      <c r="A78" s="20"/>
      <c r="B78" s="18"/>
      <c r="C78" s="18"/>
      <c r="D78" s="17"/>
      <c r="E78" s="79" t="s">
        <v>240</v>
      </c>
      <c r="F78" s="23"/>
      <c r="G78" s="95">
        <v>22000</v>
      </c>
      <c r="H78" s="21">
        <f>G78</f>
        <v>22000</v>
      </c>
      <c r="I78" s="97"/>
      <c r="J78" s="106"/>
      <c r="K78" s="209"/>
      <c r="L78" s="209"/>
      <c r="M78" s="212"/>
      <c r="N78" s="105">
        <v>22000</v>
      </c>
      <c r="O78" s="105"/>
      <c r="P78" s="209"/>
      <c r="Q78" s="208"/>
      <c r="R78" s="208"/>
      <c r="S78" s="208"/>
      <c r="T78" s="208"/>
      <c r="U78" s="208"/>
      <c r="V78" s="208"/>
    </row>
    <row r="79" spans="1:22" ht="31.5" customHeight="1">
      <c r="A79" s="20"/>
      <c r="B79" s="18"/>
      <c r="C79" s="18"/>
      <c r="D79" s="17"/>
      <c r="E79" s="79" t="s">
        <v>242</v>
      </c>
      <c r="F79" s="23"/>
      <c r="G79" s="95">
        <v>22000</v>
      </c>
      <c r="H79" s="21">
        <f>G79</f>
        <v>22000</v>
      </c>
      <c r="I79" s="97"/>
      <c r="J79" s="106"/>
      <c r="K79" s="209"/>
      <c r="L79" s="209"/>
      <c r="M79" s="212"/>
      <c r="N79" s="105">
        <v>22000</v>
      </c>
      <c r="O79" s="105"/>
      <c r="P79" s="209"/>
      <c r="Q79" s="208"/>
      <c r="R79" s="208"/>
      <c r="S79" s="208"/>
      <c r="T79" s="208"/>
      <c r="U79" s="208"/>
      <c r="V79" s="208"/>
    </row>
    <row r="80" spans="1:22" ht="39.75" customHeight="1">
      <c r="A80" s="20"/>
      <c r="B80" s="18"/>
      <c r="C80" s="18"/>
      <c r="D80" s="17"/>
      <c r="E80" s="79" t="s">
        <v>243</v>
      </c>
      <c r="F80" s="23"/>
      <c r="G80" s="95">
        <v>12000</v>
      </c>
      <c r="H80" s="21">
        <f>G80</f>
        <v>12000</v>
      </c>
      <c r="I80" s="97"/>
      <c r="J80" s="106"/>
      <c r="K80" s="209"/>
      <c r="L80" s="209"/>
      <c r="M80" s="212"/>
      <c r="N80" s="105">
        <v>12000</v>
      </c>
      <c r="O80" s="105"/>
      <c r="P80" s="209"/>
      <c r="Q80" s="208"/>
      <c r="R80" s="208"/>
      <c r="S80" s="208"/>
      <c r="T80" s="208"/>
      <c r="U80" s="208"/>
      <c r="V80" s="208"/>
    </row>
    <row r="81" spans="1:22" ht="18.75">
      <c r="A81" s="20"/>
      <c r="B81" s="18"/>
      <c r="C81" s="18"/>
      <c r="D81" s="17" t="s">
        <v>42</v>
      </c>
      <c r="E81" s="15"/>
      <c r="F81" s="22"/>
      <c r="G81" s="26" t="s">
        <v>6</v>
      </c>
      <c r="H81" s="26">
        <f>SUM(H65:H80)</f>
        <v>642971</v>
      </c>
      <c r="I81" s="26"/>
      <c r="J81" s="26"/>
      <c r="K81" s="223"/>
      <c r="L81" s="223"/>
      <c r="M81" s="223"/>
      <c r="N81" s="223"/>
      <c r="O81" s="223"/>
      <c r="P81" s="223"/>
      <c r="Q81" s="208"/>
      <c r="R81" s="208"/>
      <c r="S81" s="208"/>
      <c r="T81" s="208"/>
      <c r="U81" s="208"/>
      <c r="V81" s="208"/>
    </row>
    <row r="82" spans="1:22" ht="135.75" customHeight="1">
      <c r="A82" s="33" t="s">
        <v>51</v>
      </c>
      <c r="B82" s="33" t="s">
        <v>52</v>
      </c>
      <c r="C82" s="33" t="s">
        <v>53</v>
      </c>
      <c r="D82" s="219" t="s">
        <v>54</v>
      </c>
      <c r="E82" s="182" t="s">
        <v>329</v>
      </c>
      <c r="F82" s="65">
        <v>2019</v>
      </c>
      <c r="G82" s="29">
        <v>2309745</v>
      </c>
      <c r="H82" s="29">
        <v>2309745</v>
      </c>
      <c r="I82" s="98">
        <v>1</v>
      </c>
      <c r="J82" s="106"/>
      <c r="K82" s="209"/>
      <c r="L82" s="209"/>
      <c r="M82" s="209"/>
      <c r="N82" s="209"/>
      <c r="O82" s="209"/>
      <c r="P82" s="209">
        <v>2309745</v>
      </c>
      <c r="Q82" s="208"/>
      <c r="R82" s="208"/>
      <c r="S82" s="208"/>
      <c r="T82" s="208"/>
      <c r="U82" s="208"/>
      <c r="V82" s="208"/>
    </row>
    <row r="83" spans="1:22" ht="29.25" customHeight="1">
      <c r="A83" s="20"/>
      <c r="B83" s="18"/>
      <c r="C83" s="18"/>
      <c r="D83" s="220"/>
      <c r="E83" s="182" t="s">
        <v>55</v>
      </c>
      <c r="F83" s="22"/>
      <c r="G83" s="113">
        <v>45000</v>
      </c>
      <c r="H83" s="113">
        <v>45000</v>
      </c>
      <c r="I83" s="1"/>
      <c r="J83" s="106"/>
      <c r="K83" s="209"/>
      <c r="L83" s="209"/>
      <c r="M83" s="209"/>
      <c r="N83" s="224"/>
      <c r="O83" s="209"/>
      <c r="P83" s="224">
        <v>45000</v>
      </c>
      <c r="Q83" s="208"/>
      <c r="R83" s="208"/>
      <c r="S83" s="208"/>
      <c r="T83" s="208"/>
      <c r="U83" s="208"/>
      <c r="V83" s="208"/>
    </row>
    <row r="84" spans="1:22" ht="30">
      <c r="A84" s="20"/>
      <c r="B84" s="18"/>
      <c r="C84" s="18"/>
      <c r="D84" s="220"/>
      <c r="E84" s="182" t="s">
        <v>56</v>
      </c>
      <c r="F84" s="22"/>
      <c r="G84" s="113">
        <v>50400</v>
      </c>
      <c r="H84" s="113">
        <v>50400</v>
      </c>
      <c r="I84" s="1"/>
      <c r="J84" s="106"/>
      <c r="K84" s="209"/>
      <c r="L84" s="209"/>
      <c r="M84" s="209"/>
      <c r="N84" s="224"/>
      <c r="O84" s="209"/>
      <c r="P84" s="224">
        <v>50400</v>
      </c>
      <c r="Q84" s="208"/>
      <c r="R84" s="208"/>
      <c r="S84" s="208"/>
      <c r="T84" s="208"/>
      <c r="U84" s="208"/>
      <c r="V84" s="208"/>
    </row>
    <row r="85" spans="1:22" ht="30">
      <c r="A85" s="20"/>
      <c r="B85" s="18"/>
      <c r="C85" s="18"/>
      <c r="D85" s="220"/>
      <c r="E85" s="182" t="s">
        <v>57</v>
      </c>
      <c r="F85" s="22"/>
      <c r="G85" s="113">
        <v>30000</v>
      </c>
      <c r="H85" s="113">
        <v>30000</v>
      </c>
      <c r="I85" s="1"/>
      <c r="J85" s="106"/>
      <c r="K85" s="209"/>
      <c r="L85" s="209"/>
      <c r="M85" s="209"/>
      <c r="N85" s="224"/>
      <c r="O85" s="209"/>
      <c r="P85" s="224">
        <v>30000</v>
      </c>
      <c r="Q85" s="208"/>
      <c r="R85" s="208"/>
      <c r="S85" s="208"/>
      <c r="T85" s="208"/>
      <c r="U85" s="208"/>
      <c r="V85" s="208"/>
    </row>
    <row r="86" spans="1:22" ht="30">
      <c r="A86" s="20"/>
      <c r="B86" s="18"/>
      <c r="C86" s="18"/>
      <c r="D86" s="221"/>
      <c r="E86" s="182" t="s">
        <v>58</v>
      </c>
      <c r="F86" s="22"/>
      <c r="G86" s="113">
        <v>75000</v>
      </c>
      <c r="H86" s="113">
        <v>75000</v>
      </c>
      <c r="I86" s="1"/>
      <c r="J86" s="106"/>
      <c r="K86" s="209"/>
      <c r="L86" s="209"/>
      <c r="M86" s="209"/>
      <c r="N86" s="224"/>
      <c r="O86" s="209"/>
      <c r="P86" s="224">
        <v>75000</v>
      </c>
      <c r="Q86" s="208"/>
      <c r="R86" s="208"/>
      <c r="S86" s="208"/>
      <c r="T86" s="208"/>
      <c r="U86" s="208"/>
      <c r="V86" s="208"/>
    </row>
    <row r="87" spans="1:22" ht="30">
      <c r="A87" s="20"/>
      <c r="B87" s="18"/>
      <c r="C87" s="18"/>
      <c r="D87" s="17"/>
      <c r="E87" s="182" t="s">
        <v>59</v>
      </c>
      <c r="F87" s="22"/>
      <c r="G87" s="113">
        <v>10000</v>
      </c>
      <c r="H87" s="113">
        <v>10000</v>
      </c>
      <c r="I87" s="1"/>
      <c r="J87" s="106"/>
      <c r="K87" s="209"/>
      <c r="L87" s="209"/>
      <c r="M87" s="209"/>
      <c r="N87" s="224"/>
      <c r="O87" s="209"/>
      <c r="P87" s="224">
        <v>10000</v>
      </c>
      <c r="Q87" s="208"/>
      <c r="R87" s="208"/>
      <c r="S87" s="208"/>
      <c r="T87" s="208"/>
      <c r="U87" s="208"/>
      <c r="V87" s="208"/>
    </row>
    <row r="88" spans="1:22" ht="30">
      <c r="A88" s="20"/>
      <c r="B88" s="18"/>
      <c r="C88" s="18"/>
      <c r="D88" s="17"/>
      <c r="E88" s="182" t="s">
        <v>60</v>
      </c>
      <c r="F88" s="22"/>
      <c r="G88" s="113">
        <v>16760</v>
      </c>
      <c r="H88" s="113">
        <v>16760</v>
      </c>
      <c r="I88" s="1"/>
      <c r="J88" s="106"/>
      <c r="K88" s="209"/>
      <c r="L88" s="209"/>
      <c r="M88" s="209"/>
      <c r="N88" s="224"/>
      <c r="O88" s="209"/>
      <c r="P88" s="224">
        <v>16760</v>
      </c>
      <c r="Q88" s="208"/>
      <c r="R88" s="208"/>
      <c r="S88" s="208"/>
      <c r="T88" s="208"/>
      <c r="U88" s="208"/>
      <c r="V88" s="208"/>
    </row>
    <row r="89" spans="1:22" ht="18.75">
      <c r="A89" s="20"/>
      <c r="B89" s="18"/>
      <c r="C89" s="18"/>
      <c r="D89" s="17"/>
      <c r="E89" s="182" t="s">
        <v>61</v>
      </c>
      <c r="F89" s="22"/>
      <c r="G89" s="113">
        <v>12000</v>
      </c>
      <c r="H89" s="113">
        <v>12000</v>
      </c>
      <c r="I89" s="1"/>
      <c r="J89" s="106"/>
      <c r="K89" s="209"/>
      <c r="L89" s="209"/>
      <c r="M89" s="209"/>
      <c r="N89" s="224"/>
      <c r="O89" s="209"/>
      <c r="P89" s="224">
        <v>12000</v>
      </c>
      <c r="Q89" s="208"/>
      <c r="R89" s="208"/>
      <c r="S89" s="208"/>
      <c r="T89" s="208"/>
      <c r="U89" s="208"/>
      <c r="V89" s="208"/>
    </row>
    <row r="90" spans="1:22" ht="45">
      <c r="A90" s="20"/>
      <c r="B90" s="18"/>
      <c r="C90" s="18"/>
      <c r="D90" s="17"/>
      <c r="E90" s="182" t="s">
        <v>62</v>
      </c>
      <c r="F90" s="22"/>
      <c r="G90" s="113">
        <v>299400</v>
      </c>
      <c r="H90" s="113">
        <v>299400</v>
      </c>
      <c r="I90" s="1"/>
      <c r="J90" s="106"/>
      <c r="K90" s="209"/>
      <c r="L90" s="209"/>
      <c r="M90" s="209"/>
      <c r="N90" s="224"/>
      <c r="O90" s="209"/>
      <c r="P90" s="224">
        <v>299400</v>
      </c>
      <c r="Q90" s="208"/>
      <c r="R90" s="208"/>
      <c r="S90" s="208"/>
      <c r="T90" s="208"/>
      <c r="U90" s="208"/>
      <c r="V90" s="208"/>
    </row>
    <row r="91" spans="1:22" ht="30">
      <c r="A91" s="20"/>
      <c r="B91" s="18"/>
      <c r="C91" s="18"/>
      <c r="D91" s="17"/>
      <c r="E91" s="182" t="s">
        <v>63</v>
      </c>
      <c r="F91" s="22"/>
      <c r="G91" s="113">
        <v>20000</v>
      </c>
      <c r="H91" s="113">
        <v>20000</v>
      </c>
      <c r="I91" s="1"/>
      <c r="J91" s="106"/>
      <c r="K91" s="209"/>
      <c r="L91" s="209"/>
      <c r="M91" s="209"/>
      <c r="N91" s="224"/>
      <c r="O91" s="209">
        <v>12538</v>
      </c>
      <c r="P91" s="224">
        <v>7462</v>
      </c>
      <c r="Q91" s="208"/>
      <c r="R91" s="208"/>
      <c r="S91" s="208"/>
      <c r="T91" s="208"/>
      <c r="U91" s="208"/>
      <c r="V91" s="208"/>
    </row>
    <row r="92" spans="1:22" ht="30">
      <c r="A92" s="20"/>
      <c r="B92" s="18"/>
      <c r="C92" s="18"/>
      <c r="D92" s="17"/>
      <c r="E92" s="182" t="s">
        <v>64</v>
      </c>
      <c r="F92" s="22"/>
      <c r="G92" s="113">
        <v>10000</v>
      </c>
      <c r="H92" s="113">
        <v>10000</v>
      </c>
      <c r="I92" s="1"/>
      <c r="J92" s="106"/>
      <c r="K92" s="209"/>
      <c r="L92" s="209"/>
      <c r="M92" s="209"/>
      <c r="N92" s="224"/>
      <c r="O92" s="209"/>
      <c r="P92" s="224">
        <v>10000</v>
      </c>
      <c r="Q92" s="208"/>
      <c r="R92" s="208"/>
      <c r="S92" s="208"/>
      <c r="T92" s="208"/>
      <c r="U92" s="208"/>
      <c r="V92" s="208"/>
    </row>
    <row r="93" spans="1:22" ht="45">
      <c r="A93" s="20"/>
      <c r="B93" s="18"/>
      <c r="C93" s="18"/>
      <c r="D93" s="28"/>
      <c r="E93" s="90" t="s">
        <v>207</v>
      </c>
      <c r="F93" s="22"/>
      <c r="G93" s="114">
        <v>373125</v>
      </c>
      <c r="H93" s="113">
        <f>G93</f>
        <v>373125</v>
      </c>
      <c r="I93" s="1"/>
      <c r="J93" s="192">
        <v>255513</v>
      </c>
      <c r="K93" s="225"/>
      <c r="L93" s="225"/>
      <c r="M93" s="225"/>
      <c r="N93" s="225">
        <v>117612</v>
      </c>
      <c r="O93" s="225"/>
      <c r="P93" s="225"/>
      <c r="Q93" s="208"/>
      <c r="R93" s="208"/>
      <c r="S93" s="208"/>
      <c r="T93" s="208"/>
      <c r="U93" s="208"/>
      <c r="V93" s="208"/>
    </row>
    <row r="94" spans="1:22" ht="30">
      <c r="A94" s="20"/>
      <c r="B94" s="18"/>
      <c r="C94" s="18"/>
      <c r="D94" s="28"/>
      <c r="E94" s="90" t="s">
        <v>208</v>
      </c>
      <c r="F94" s="22"/>
      <c r="G94" s="114">
        <v>267184</v>
      </c>
      <c r="H94" s="113">
        <f aca="true" t="shared" si="1" ref="H94:H115">G94</f>
        <v>267184</v>
      </c>
      <c r="I94" s="1"/>
      <c r="J94" s="192">
        <v>267184</v>
      </c>
      <c r="K94" s="225"/>
      <c r="L94" s="225"/>
      <c r="M94" s="225"/>
      <c r="N94" s="225"/>
      <c r="O94" s="225"/>
      <c r="P94" s="225"/>
      <c r="Q94" s="208"/>
      <c r="R94" s="208"/>
      <c r="S94" s="208"/>
      <c r="T94" s="208"/>
      <c r="U94" s="208"/>
      <c r="V94" s="208"/>
    </row>
    <row r="95" spans="1:22" ht="60">
      <c r="A95" s="20"/>
      <c r="B95" s="18"/>
      <c r="C95" s="18"/>
      <c r="D95" s="28"/>
      <c r="E95" s="90" t="s">
        <v>209</v>
      </c>
      <c r="F95" s="22"/>
      <c r="G95" s="114">
        <v>1294506</v>
      </c>
      <c r="H95" s="113">
        <f t="shared" si="1"/>
        <v>1294506</v>
      </c>
      <c r="I95" s="1"/>
      <c r="J95" s="192"/>
      <c r="K95" s="225"/>
      <c r="L95" s="225"/>
      <c r="M95" s="225"/>
      <c r="N95" s="225"/>
      <c r="O95" s="226">
        <v>1294506</v>
      </c>
      <c r="P95" s="225"/>
      <c r="Q95" s="208"/>
      <c r="R95" s="208"/>
      <c r="S95" s="208"/>
      <c r="T95" s="208"/>
      <c r="U95" s="208"/>
      <c r="V95" s="208"/>
    </row>
    <row r="96" spans="1:22" ht="15">
      <c r="A96" s="20"/>
      <c r="B96" s="18"/>
      <c r="C96" s="18"/>
      <c r="D96" s="28"/>
      <c r="E96" s="90" t="s">
        <v>210</v>
      </c>
      <c r="F96" s="133"/>
      <c r="G96" s="114">
        <v>102330</v>
      </c>
      <c r="H96" s="113">
        <f t="shared" si="1"/>
        <v>102330</v>
      </c>
      <c r="I96" s="128"/>
      <c r="J96" s="148"/>
      <c r="K96" s="227"/>
      <c r="L96" s="225"/>
      <c r="M96" s="225"/>
      <c r="N96" s="225"/>
      <c r="O96" s="226">
        <v>102330</v>
      </c>
      <c r="P96" s="225"/>
      <c r="Q96" s="208"/>
      <c r="R96" s="208"/>
      <c r="S96" s="208"/>
      <c r="T96" s="208"/>
      <c r="U96" s="208"/>
      <c r="V96" s="208"/>
    </row>
    <row r="97" spans="1:22" ht="15">
      <c r="A97" s="20"/>
      <c r="B97" s="18"/>
      <c r="C97" s="18"/>
      <c r="D97" s="28"/>
      <c r="E97" s="90" t="s">
        <v>321</v>
      </c>
      <c r="F97" s="133"/>
      <c r="G97" s="114">
        <v>408893</v>
      </c>
      <c r="H97" s="113">
        <f t="shared" si="1"/>
        <v>408893</v>
      </c>
      <c r="I97" s="128"/>
      <c r="J97" s="148"/>
      <c r="K97" s="227"/>
      <c r="L97" s="225"/>
      <c r="M97" s="225"/>
      <c r="N97" s="225"/>
      <c r="O97" s="226">
        <v>408893</v>
      </c>
      <c r="P97" s="225"/>
      <c r="Q97" s="208"/>
      <c r="R97" s="208"/>
      <c r="S97" s="208"/>
      <c r="T97" s="208"/>
      <c r="U97" s="208"/>
      <c r="V97" s="208"/>
    </row>
    <row r="98" spans="1:22" ht="45">
      <c r="A98" s="20"/>
      <c r="B98" s="18"/>
      <c r="C98" s="18"/>
      <c r="D98" s="28"/>
      <c r="E98" s="90" t="s">
        <v>244</v>
      </c>
      <c r="F98" s="133"/>
      <c r="G98" s="117">
        <v>70000</v>
      </c>
      <c r="H98" s="118">
        <f t="shared" si="1"/>
        <v>70000</v>
      </c>
      <c r="I98" s="128"/>
      <c r="J98" s="148">
        <v>70000</v>
      </c>
      <c r="K98" s="227"/>
      <c r="L98" s="209"/>
      <c r="M98" s="209"/>
      <c r="N98" s="209"/>
      <c r="O98" s="228"/>
      <c r="P98" s="209"/>
      <c r="Q98" s="208"/>
      <c r="R98" s="208"/>
      <c r="S98" s="208"/>
      <c r="T98" s="208"/>
      <c r="U98" s="208"/>
      <c r="V98" s="208"/>
    </row>
    <row r="99" spans="1:22" ht="60">
      <c r="A99" s="20"/>
      <c r="B99" s="18"/>
      <c r="C99" s="18"/>
      <c r="D99" s="28"/>
      <c r="E99" s="90" t="s">
        <v>245</v>
      </c>
      <c r="F99" s="133"/>
      <c r="G99" s="117">
        <v>70000</v>
      </c>
      <c r="H99" s="118">
        <f t="shared" si="1"/>
        <v>70000</v>
      </c>
      <c r="I99" s="128"/>
      <c r="J99" s="148">
        <v>70000</v>
      </c>
      <c r="K99" s="227"/>
      <c r="L99" s="209"/>
      <c r="M99" s="209"/>
      <c r="N99" s="209"/>
      <c r="O99" s="228"/>
      <c r="P99" s="209"/>
      <c r="Q99" s="208"/>
      <c r="R99" s="208"/>
      <c r="S99" s="208"/>
      <c r="T99" s="208"/>
      <c r="U99" s="208"/>
      <c r="V99" s="208"/>
    </row>
    <row r="100" spans="1:22" ht="60">
      <c r="A100" s="20"/>
      <c r="B100" s="18"/>
      <c r="C100" s="18"/>
      <c r="D100" s="28"/>
      <c r="E100" s="134" t="s">
        <v>246</v>
      </c>
      <c r="F100" s="133"/>
      <c r="G100" s="117">
        <v>54000</v>
      </c>
      <c r="H100" s="118">
        <f t="shared" si="1"/>
        <v>54000</v>
      </c>
      <c r="I100" s="128"/>
      <c r="J100" s="148">
        <v>54000</v>
      </c>
      <c r="K100" s="227"/>
      <c r="L100" s="209"/>
      <c r="M100" s="209"/>
      <c r="N100" s="209"/>
      <c r="O100" s="228"/>
      <c r="P100" s="209"/>
      <c r="Q100" s="208"/>
      <c r="R100" s="208"/>
      <c r="S100" s="208"/>
      <c r="T100" s="208"/>
      <c r="U100" s="208"/>
      <c r="V100" s="208"/>
    </row>
    <row r="101" spans="1:22" ht="150">
      <c r="A101" s="20"/>
      <c r="B101" s="18"/>
      <c r="C101" s="18"/>
      <c r="D101" s="28"/>
      <c r="E101" s="135" t="s">
        <v>248</v>
      </c>
      <c r="F101" s="133"/>
      <c r="G101" s="117">
        <v>89318</v>
      </c>
      <c r="H101" s="118">
        <f t="shared" si="1"/>
        <v>89318</v>
      </c>
      <c r="I101" s="128"/>
      <c r="J101" s="148">
        <v>89318</v>
      </c>
      <c r="K101" s="227"/>
      <c r="L101" s="209"/>
      <c r="M101" s="209"/>
      <c r="N101" s="209"/>
      <c r="O101" s="228"/>
      <c r="P101" s="209"/>
      <c r="Q101" s="208"/>
      <c r="R101" s="208"/>
      <c r="S101" s="208"/>
      <c r="T101" s="208"/>
      <c r="U101" s="208"/>
      <c r="V101" s="208"/>
    </row>
    <row r="102" spans="1:22" ht="150">
      <c r="A102" s="20"/>
      <c r="B102" s="18"/>
      <c r="C102" s="18"/>
      <c r="D102" s="28"/>
      <c r="E102" s="136" t="s">
        <v>293</v>
      </c>
      <c r="F102" s="133"/>
      <c r="G102" s="117">
        <v>40269</v>
      </c>
      <c r="H102" s="118">
        <f t="shared" si="1"/>
        <v>40269</v>
      </c>
      <c r="I102" s="128"/>
      <c r="J102" s="148">
        <v>40269</v>
      </c>
      <c r="K102" s="227"/>
      <c r="L102" s="209"/>
      <c r="M102" s="209"/>
      <c r="N102" s="209"/>
      <c r="O102" s="228"/>
      <c r="P102" s="209"/>
      <c r="Q102" s="208"/>
      <c r="R102" s="208"/>
      <c r="S102" s="208"/>
      <c r="T102" s="208"/>
      <c r="U102" s="208"/>
      <c r="V102" s="208"/>
    </row>
    <row r="103" spans="1:22" ht="180">
      <c r="A103" s="20"/>
      <c r="B103" s="18"/>
      <c r="C103" s="18"/>
      <c r="D103" s="28"/>
      <c r="E103" s="134" t="s">
        <v>250</v>
      </c>
      <c r="F103" s="133"/>
      <c r="G103" s="117">
        <v>20356</v>
      </c>
      <c r="H103" s="118">
        <f t="shared" si="1"/>
        <v>20356</v>
      </c>
      <c r="I103" s="128"/>
      <c r="J103" s="148">
        <v>20356</v>
      </c>
      <c r="K103" s="227"/>
      <c r="L103" s="209"/>
      <c r="M103" s="209"/>
      <c r="N103" s="209"/>
      <c r="O103" s="228"/>
      <c r="P103" s="209"/>
      <c r="Q103" s="208"/>
      <c r="R103" s="208"/>
      <c r="S103" s="208"/>
      <c r="T103" s="208"/>
      <c r="U103" s="208"/>
      <c r="V103" s="208"/>
    </row>
    <row r="104" spans="1:22" ht="150">
      <c r="A104" s="20"/>
      <c r="B104" s="18"/>
      <c r="C104" s="18"/>
      <c r="D104" s="28"/>
      <c r="E104" s="136" t="s">
        <v>292</v>
      </c>
      <c r="F104" s="133"/>
      <c r="G104" s="117">
        <v>69731</v>
      </c>
      <c r="H104" s="118">
        <f t="shared" si="1"/>
        <v>69731</v>
      </c>
      <c r="I104" s="128"/>
      <c r="J104" s="148">
        <v>69731</v>
      </c>
      <c r="K104" s="227"/>
      <c r="L104" s="209"/>
      <c r="M104" s="209"/>
      <c r="N104" s="209"/>
      <c r="O104" s="228"/>
      <c r="P104" s="209"/>
      <c r="Q104" s="208"/>
      <c r="R104" s="208"/>
      <c r="S104" s="208"/>
      <c r="T104" s="208"/>
      <c r="U104" s="208"/>
      <c r="V104" s="208"/>
    </row>
    <row r="105" spans="1:22" ht="90">
      <c r="A105" s="20"/>
      <c r="B105" s="18"/>
      <c r="C105" s="18"/>
      <c r="D105" s="28"/>
      <c r="E105" s="135" t="s">
        <v>249</v>
      </c>
      <c r="F105" s="133"/>
      <c r="G105" s="117">
        <v>92000</v>
      </c>
      <c r="H105" s="118">
        <f t="shared" si="1"/>
        <v>92000</v>
      </c>
      <c r="I105" s="128"/>
      <c r="J105" s="148">
        <v>92000</v>
      </c>
      <c r="K105" s="227"/>
      <c r="L105" s="209"/>
      <c r="M105" s="209"/>
      <c r="N105" s="209"/>
      <c r="O105" s="228"/>
      <c r="P105" s="209"/>
      <c r="Q105" s="208"/>
      <c r="R105" s="208"/>
      <c r="S105" s="208"/>
      <c r="T105" s="208"/>
      <c r="U105" s="208"/>
      <c r="V105" s="208"/>
    </row>
    <row r="106" spans="1:22" ht="90">
      <c r="A106" s="20"/>
      <c r="B106" s="18"/>
      <c r="C106" s="18"/>
      <c r="D106" s="28"/>
      <c r="E106" s="137" t="s">
        <v>294</v>
      </c>
      <c r="F106" s="133"/>
      <c r="G106" s="117">
        <v>2100000</v>
      </c>
      <c r="H106" s="118">
        <v>2100000</v>
      </c>
      <c r="I106" s="128"/>
      <c r="J106" s="148">
        <v>1730200</v>
      </c>
      <c r="K106" s="227"/>
      <c r="L106" s="209"/>
      <c r="M106" s="209"/>
      <c r="N106" s="209">
        <v>369800</v>
      </c>
      <c r="O106" s="228"/>
      <c r="P106" s="209"/>
      <c r="Q106" s="208"/>
      <c r="R106" s="208"/>
      <c r="S106" s="208"/>
      <c r="T106" s="208"/>
      <c r="U106" s="208"/>
      <c r="V106" s="208"/>
    </row>
    <row r="107" spans="1:22" ht="76.5" customHeight="1">
      <c r="A107" s="20"/>
      <c r="B107" s="18"/>
      <c r="C107" s="18"/>
      <c r="D107" s="28"/>
      <c r="E107" s="137" t="s">
        <v>295</v>
      </c>
      <c r="F107" s="133"/>
      <c r="G107" s="117">
        <v>600000</v>
      </c>
      <c r="H107" s="118">
        <f t="shared" si="1"/>
        <v>600000</v>
      </c>
      <c r="I107" s="128"/>
      <c r="J107" s="148"/>
      <c r="K107" s="227"/>
      <c r="L107" s="209"/>
      <c r="M107" s="209"/>
      <c r="N107" s="209">
        <v>600000</v>
      </c>
      <c r="O107" s="228"/>
      <c r="P107" s="209"/>
      <c r="Q107" s="208"/>
      <c r="R107" s="208"/>
      <c r="S107" s="208"/>
      <c r="T107" s="208"/>
      <c r="U107" s="208"/>
      <c r="V107" s="208"/>
    </row>
    <row r="108" spans="1:22" ht="75">
      <c r="A108" s="20"/>
      <c r="B108" s="18"/>
      <c r="C108" s="18"/>
      <c r="D108" s="28"/>
      <c r="E108" s="135" t="s">
        <v>267</v>
      </c>
      <c r="F108" s="133"/>
      <c r="G108" s="117">
        <v>1480000</v>
      </c>
      <c r="H108" s="118">
        <f t="shared" si="1"/>
        <v>1480000</v>
      </c>
      <c r="I108" s="128"/>
      <c r="J108" s="148"/>
      <c r="K108" s="227"/>
      <c r="L108" s="209"/>
      <c r="M108" s="209"/>
      <c r="N108" s="209">
        <v>1480000</v>
      </c>
      <c r="O108" s="228"/>
      <c r="P108" s="209"/>
      <c r="Q108" s="208"/>
      <c r="R108" s="208"/>
      <c r="S108" s="208"/>
      <c r="T108" s="208"/>
      <c r="U108" s="208"/>
      <c r="V108" s="208"/>
    </row>
    <row r="109" spans="1:22" ht="75">
      <c r="A109" s="20"/>
      <c r="B109" s="18"/>
      <c r="C109" s="18"/>
      <c r="D109" s="28"/>
      <c r="E109" s="135" t="s">
        <v>268</v>
      </c>
      <c r="F109" s="133"/>
      <c r="G109" s="117">
        <v>880000</v>
      </c>
      <c r="H109" s="118">
        <f t="shared" si="1"/>
        <v>880000</v>
      </c>
      <c r="I109" s="128"/>
      <c r="J109" s="148"/>
      <c r="K109" s="227"/>
      <c r="L109" s="209"/>
      <c r="M109" s="209"/>
      <c r="N109" s="209">
        <v>880000</v>
      </c>
      <c r="O109" s="228"/>
      <c r="P109" s="209"/>
      <c r="Q109" s="208"/>
      <c r="R109" s="208"/>
      <c r="S109" s="208"/>
      <c r="T109" s="208"/>
      <c r="U109" s="208"/>
      <c r="V109" s="208"/>
    </row>
    <row r="110" spans="1:22" ht="50.25" customHeight="1">
      <c r="A110" s="20"/>
      <c r="B110" s="18"/>
      <c r="C110" s="18"/>
      <c r="D110" s="28"/>
      <c r="E110" s="136" t="s">
        <v>296</v>
      </c>
      <c r="F110" s="133"/>
      <c r="G110" s="117">
        <v>280000</v>
      </c>
      <c r="H110" s="118">
        <f t="shared" si="1"/>
        <v>280000</v>
      </c>
      <c r="I110" s="128"/>
      <c r="J110" s="148"/>
      <c r="K110" s="227"/>
      <c r="L110" s="209"/>
      <c r="M110" s="209"/>
      <c r="N110" s="209">
        <v>280000</v>
      </c>
      <c r="O110" s="228"/>
      <c r="P110" s="209"/>
      <c r="Q110" s="208"/>
      <c r="R110" s="208"/>
      <c r="S110" s="208"/>
      <c r="T110" s="208"/>
      <c r="U110" s="208"/>
      <c r="V110" s="208"/>
    </row>
    <row r="111" spans="1:22" ht="70.5" customHeight="1">
      <c r="A111" s="20"/>
      <c r="B111" s="18"/>
      <c r="C111" s="18"/>
      <c r="D111" s="28"/>
      <c r="E111" s="136" t="s">
        <v>297</v>
      </c>
      <c r="F111" s="133"/>
      <c r="G111" s="117">
        <v>699945</v>
      </c>
      <c r="H111" s="118">
        <f t="shared" si="1"/>
        <v>699945</v>
      </c>
      <c r="I111" s="128"/>
      <c r="J111" s="148"/>
      <c r="K111" s="227"/>
      <c r="L111" s="209"/>
      <c r="M111" s="209"/>
      <c r="N111" s="209">
        <v>699945</v>
      </c>
      <c r="O111" s="228"/>
      <c r="P111" s="209"/>
      <c r="Q111" s="208"/>
      <c r="R111" s="208"/>
      <c r="S111" s="208"/>
      <c r="T111" s="208"/>
      <c r="U111" s="208"/>
      <c r="V111" s="208"/>
    </row>
    <row r="112" spans="1:22" ht="45">
      <c r="A112" s="20"/>
      <c r="B112" s="18"/>
      <c r="C112" s="18"/>
      <c r="D112" s="28"/>
      <c r="E112" s="136" t="s">
        <v>251</v>
      </c>
      <c r="F112" s="133"/>
      <c r="G112" s="119">
        <v>988900</v>
      </c>
      <c r="H112" s="118">
        <f t="shared" si="1"/>
        <v>988900</v>
      </c>
      <c r="I112" s="128"/>
      <c r="J112" s="148"/>
      <c r="K112" s="227"/>
      <c r="L112" s="209"/>
      <c r="M112" s="209"/>
      <c r="N112" s="209"/>
      <c r="O112" s="228">
        <v>988900</v>
      </c>
      <c r="P112" s="209"/>
      <c r="Q112" s="208"/>
      <c r="R112" s="208"/>
      <c r="S112" s="208"/>
      <c r="T112" s="208"/>
      <c r="U112" s="208"/>
      <c r="V112" s="208"/>
    </row>
    <row r="113" spans="1:22" ht="36" customHeight="1">
      <c r="A113" s="20"/>
      <c r="B113" s="18"/>
      <c r="C113" s="18"/>
      <c r="D113" s="28"/>
      <c r="E113" s="136" t="s">
        <v>252</v>
      </c>
      <c r="F113" s="133"/>
      <c r="G113" s="119">
        <v>100000</v>
      </c>
      <c r="H113" s="118">
        <f t="shared" si="1"/>
        <v>100000</v>
      </c>
      <c r="I113" s="128"/>
      <c r="J113" s="148"/>
      <c r="K113" s="227"/>
      <c r="L113" s="209"/>
      <c r="M113" s="209"/>
      <c r="N113" s="209"/>
      <c r="O113" s="228">
        <v>100000</v>
      </c>
      <c r="P113" s="209"/>
      <c r="Q113" s="208"/>
      <c r="R113" s="208"/>
      <c r="S113" s="208"/>
      <c r="T113" s="208"/>
      <c r="U113" s="208"/>
      <c r="V113" s="208"/>
    </row>
    <row r="114" spans="1:22" ht="15">
      <c r="A114" s="20"/>
      <c r="B114" s="18"/>
      <c r="C114" s="18"/>
      <c r="D114" s="28"/>
      <c r="E114" s="138" t="s">
        <v>247</v>
      </c>
      <c r="F114" s="133"/>
      <c r="G114" s="119">
        <v>8026</v>
      </c>
      <c r="H114" s="118">
        <f t="shared" si="1"/>
        <v>8026</v>
      </c>
      <c r="I114" s="128"/>
      <c r="J114" s="148"/>
      <c r="K114" s="227"/>
      <c r="L114" s="209"/>
      <c r="M114" s="209"/>
      <c r="N114" s="209"/>
      <c r="O114" s="228"/>
      <c r="P114" s="209"/>
      <c r="Q114" s="208">
        <v>8026</v>
      </c>
      <c r="R114" s="208"/>
      <c r="S114" s="208"/>
      <c r="T114" s="208"/>
      <c r="U114" s="208"/>
      <c r="V114" s="208"/>
    </row>
    <row r="115" spans="1:22" ht="42" customHeight="1">
      <c r="A115" s="20"/>
      <c r="B115" s="18"/>
      <c r="C115" s="18"/>
      <c r="D115" s="28"/>
      <c r="E115" s="138" t="s">
        <v>265</v>
      </c>
      <c r="F115" s="133"/>
      <c r="G115" s="119">
        <v>100000</v>
      </c>
      <c r="H115" s="118">
        <f t="shared" si="1"/>
        <v>100000</v>
      </c>
      <c r="I115" s="128"/>
      <c r="J115" s="148">
        <v>54180</v>
      </c>
      <c r="K115" s="227"/>
      <c r="L115" s="209"/>
      <c r="M115" s="209"/>
      <c r="N115" s="209"/>
      <c r="O115" s="228"/>
      <c r="P115" s="209"/>
      <c r="Q115" s="208"/>
      <c r="R115" s="208"/>
      <c r="S115" s="208">
        <v>45820</v>
      </c>
      <c r="T115" s="208"/>
      <c r="U115" s="208"/>
      <c r="V115" s="208"/>
    </row>
    <row r="116" spans="1:22" ht="73.5" customHeight="1">
      <c r="A116" s="20"/>
      <c r="B116" s="18"/>
      <c r="C116" s="18"/>
      <c r="D116" s="28"/>
      <c r="E116" s="138" t="s">
        <v>269</v>
      </c>
      <c r="F116" s="133"/>
      <c r="G116" s="119">
        <v>276953</v>
      </c>
      <c r="H116" s="118">
        <f>G116</f>
        <v>276953</v>
      </c>
      <c r="I116" s="128"/>
      <c r="J116" s="148">
        <v>27696</v>
      </c>
      <c r="K116" s="227"/>
      <c r="L116" s="209"/>
      <c r="M116" s="209"/>
      <c r="N116" s="209"/>
      <c r="O116" s="228"/>
      <c r="P116" s="209"/>
      <c r="Q116" s="208"/>
      <c r="R116" s="208"/>
      <c r="S116" s="208"/>
      <c r="T116" s="208"/>
      <c r="U116" s="208">
        <v>249257</v>
      </c>
      <c r="V116" s="208"/>
    </row>
    <row r="117" spans="1:22" ht="42" customHeight="1">
      <c r="A117" s="20"/>
      <c r="B117" s="18"/>
      <c r="C117" s="18"/>
      <c r="D117" s="28"/>
      <c r="E117" s="139" t="s">
        <v>281</v>
      </c>
      <c r="F117" s="133"/>
      <c r="G117" s="140">
        <v>199500</v>
      </c>
      <c r="H117" s="140">
        <v>199500</v>
      </c>
      <c r="I117" s="128"/>
      <c r="J117" s="140">
        <v>199500</v>
      </c>
      <c r="K117" s="227"/>
      <c r="L117" s="209"/>
      <c r="M117" s="209"/>
      <c r="N117" s="209"/>
      <c r="O117" s="228"/>
      <c r="P117" s="209"/>
      <c r="Q117" s="208"/>
      <c r="R117" s="208"/>
      <c r="S117" s="208"/>
      <c r="T117" s="208"/>
      <c r="U117" s="208"/>
      <c r="V117" s="208"/>
    </row>
    <row r="118" spans="1:22" ht="42" customHeight="1">
      <c r="A118" s="20"/>
      <c r="B118" s="18"/>
      <c r="C118" s="18"/>
      <c r="D118" s="28"/>
      <c r="E118" s="139" t="s">
        <v>282</v>
      </c>
      <c r="F118" s="133"/>
      <c r="G118" s="140">
        <v>49500</v>
      </c>
      <c r="H118" s="140">
        <v>49500</v>
      </c>
      <c r="I118" s="128"/>
      <c r="J118" s="140">
        <v>49500</v>
      </c>
      <c r="K118" s="227"/>
      <c r="L118" s="209"/>
      <c r="M118" s="209"/>
      <c r="N118" s="209"/>
      <c r="O118" s="228"/>
      <c r="P118" s="209"/>
      <c r="Q118" s="208"/>
      <c r="R118" s="208"/>
      <c r="S118" s="208"/>
      <c r="T118" s="208"/>
      <c r="U118" s="208"/>
      <c r="V118" s="208"/>
    </row>
    <row r="119" spans="1:22" ht="42" customHeight="1">
      <c r="A119" s="20"/>
      <c r="B119" s="18"/>
      <c r="C119" s="18"/>
      <c r="D119" s="28"/>
      <c r="E119" s="141" t="s">
        <v>322</v>
      </c>
      <c r="F119" s="133"/>
      <c r="G119" s="140">
        <v>199000</v>
      </c>
      <c r="H119" s="140">
        <v>199000</v>
      </c>
      <c r="I119" s="128"/>
      <c r="J119" s="140">
        <v>199000</v>
      </c>
      <c r="K119" s="227"/>
      <c r="L119" s="209"/>
      <c r="M119" s="209"/>
      <c r="N119" s="209"/>
      <c r="O119" s="228"/>
      <c r="P119" s="209"/>
      <c r="Q119" s="208"/>
      <c r="R119" s="208"/>
      <c r="S119" s="208"/>
      <c r="T119" s="208"/>
      <c r="U119" s="208"/>
      <c r="V119" s="208"/>
    </row>
    <row r="120" spans="1:22" ht="42" customHeight="1">
      <c r="A120" s="20"/>
      <c r="B120" s="18"/>
      <c r="C120" s="18"/>
      <c r="D120" s="28"/>
      <c r="E120" s="139" t="s">
        <v>283</v>
      </c>
      <c r="F120" s="133"/>
      <c r="G120" s="140">
        <v>108930</v>
      </c>
      <c r="H120" s="140">
        <v>108930</v>
      </c>
      <c r="I120" s="128"/>
      <c r="J120" s="140">
        <v>108930</v>
      </c>
      <c r="K120" s="227"/>
      <c r="L120" s="209"/>
      <c r="M120" s="209"/>
      <c r="N120" s="209"/>
      <c r="O120" s="228"/>
      <c r="P120" s="209"/>
      <c r="Q120" s="208"/>
      <c r="R120" s="208"/>
      <c r="S120" s="208"/>
      <c r="T120" s="208"/>
      <c r="U120" s="208"/>
      <c r="V120" s="208"/>
    </row>
    <row r="121" spans="1:22" ht="42" customHeight="1">
      <c r="A121" s="20"/>
      <c r="B121" s="18"/>
      <c r="C121" s="18"/>
      <c r="D121" s="28"/>
      <c r="E121" s="142" t="s">
        <v>284</v>
      </c>
      <c r="F121" s="133"/>
      <c r="G121" s="140">
        <v>100000</v>
      </c>
      <c r="H121" s="140">
        <v>100000</v>
      </c>
      <c r="I121" s="128"/>
      <c r="J121" s="140">
        <v>100000</v>
      </c>
      <c r="K121" s="227"/>
      <c r="L121" s="209"/>
      <c r="M121" s="209"/>
      <c r="N121" s="209"/>
      <c r="O121" s="228"/>
      <c r="P121" s="209"/>
      <c r="Q121" s="208"/>
      <c r="R121" s="208"/>
      <c r="S121" s="208"/>
      <c r="T121" s="208"/>
      <c r="U121" s="208"/>
      <c r="V121" s="208"/>
    </row>
    <row r="122" spans="1:22" ht="42" customHeight="1">
      <c r="A122" s="20"/>
      <c r="B122" s="18"/>
      <c r="C122" s="18"/>
      <c r="D122" s="28"/>
      <c r="E122" s="143" t="s">
        <v>285</v>
      </c>
      <c r="F122" s="133"/>
      <c r="G122" s="144">
        <v>122500</v>
      </c>
      <c r="H122" s="144">
        <v>122500</v>
      </c>
      <c r="I122" s="128"/>
      <c r="J122" s="144">
        <v>122500</v>
      </c>
      <c r="K122" s="227"/>
      <c r="L122" s="209"/>
      <c r="M122" s="209"/>
      <c r="N122" s="209"/>
      <c r="O122" s="228"/>
      <c r="P122" s="209"/>
      <c r="Q122" s="208"/>
      <c r="R122" s="208"/>
      <c r="S122" s="208"/>
      <c r="T122" s="208"/>
      <c r="U122" s="208"/>
      <c r="V122" s="208"/>
    </row>
    <row r="123" spans="1:22" ht="42" customHeight="1">
      <c r="A123" s="20"/>
      <c r="B123" s="18"/>
      <c r="C123" s="18"/>
      <c r="D123" s="28"/>
      <c r="E123" s="142" t="s">
        <v>286</v>
      </c>
      <c r="F123" s="133"/>
      <c r="G123" s="140">
        <v>146893</v>
      </c>
      <c r="H123" s="140">
        <v>146893</v>
      </c>
      <c r="I123" s="128"/>
      <c r="J123" s="140">
        <v>146893</v>
      </c>
      <c r="K123" s="227"/>
      <c r="L123" s="209"/>
      <c r="M123" s="209"/>
      <c r="N123" s="209"/>
      <c r="O123" s="228"/>
      <c r="P123" s="209"/>
      <c r="Q123" s="208"/>
      <c r="R123" s="208"/>
      <c r="S123" s="208"/>
      <c r="T123" s="208"/>
      <c r="U123" s="208"/>
      <c r="V123" s="208"/>
    </row>
    <row r="124" spans="1:22" ht="169.5" customHeight="1">
      <c r="A124" s="20"/>
      <c r="B124" s="18"/>
      <c r="C124" s="18"/>
      <c r="D124" s="28"/>
      <c r="E124" s="139" t="s">
        <v>287</v>
      </c>
      <c r="F124" s="133"/>
      <c r="G124" s="145">
        <v>660318</v>
      </c>
      <c r="H124" s="145">
        <v>660318</v>
      </c>
      <c r="I124" s="128"/>
      <c r="J124" s="145">
        <v>660318</v>
      </c>
      <c r="K124" s="227"/>
      <c r="L124" s="209"/>
      <c r="M124" s="209"/>
      <c r="N124" s="209"/>
      <c r="O124" s="228"/>
      <c r="P124" s="209"/>
      <c r="Q124" s="208"/>
      <c r="R124" s="208"/>
      <c r="S124" s="208"/>
      <c r="T124" s="208"/>
      <c r="U124" s="208"/>
      <c r="V124" s="208"/>
    </row>
    <row r="125" spans="1:22" ht="117" customHeight="1">
      <c r="A125" s="20"/>
      <c r="B125" s="18"/>
      <c r="C125" s="18"/>
      <c r="D125" s="28"/>
      <c r="E125" s="146" t="s">
        <v>288</v>
      </c>
      <c r="F125" s="133"/>
      <c r="G125" s="147">
        <v>792150</v>
      </c>
      <c r="H125" s="147">
        <v>792150</v>
      </c>
      <c r="I125" s="128"/>
      <c r="J125" s="147">
        <v>792150</v>
      </c>
      <c r="K125" s="227"/>
      <c r="L125" s="209"/>
      <c r="M125" s="209"/>
      <c r="N125" s="209"/>
      <c r="O125" s="228"/>
      <c r="P125" s="209"/>
      <c r="Q125" s="208"/>
      <c r="R125" s="208"/>
      <c r="S125" s="208"/>
      <c r="T125" s="208"/>
      <c r="U125" s="208"/>
      <c r="V125" s="208"/>
    </row>
    <row r="126" spans="1:22" ht="42" customHeight="1">
      <c r="A126" s="20"/>
      <c r="B126" s="18"/>
      <c r="C126" s="18"/>
      <c r="D126" s="28"/>
      <c r="E126" s="146" t="s">
        <v>289</v>
      </c>
      <c r="F126" s="133"/>
      <c r="G126" s="147">
        <v>1580000</v>
      </c>
      <c r="H126" s="147">
        <v>1580000</v>
      </c>
      <c r="I126" s="128"/>
      <c r="J126" s="147">
        <v>1580000</v>
      </c>
      <c r="K126" s="227"/>
      <c r="L126" s="209"/>
      <c r="M126" s="209"/>
      <c r="N126" s="209"/>
      <c r="O126" s="228"/>
      <c r="P126" s="209"/>
      <c r="Q126" s="208"/>
      <c r="R126" s="208"/>
      <c r="S126" s="208"/>
      <c r="T126" s="208"/>
      <c r="U126" s="208"/>
      <c r="V126" s="208"/>
    </row>
    <row r="127" spans="1:22" ht="53.25" customHeight="1">
      <c r="A127" s="20"/>
      <c r="B127" s="18"/>
      <c r="C127" s="18"/>
      <c r="D127" s="28"/>
      <c r="E127" s="146" t="s">
        <v>330</v>
      </c>
      <c r="F127" s="133"/>
      <c r="G127" s="147">
        <v>113901</v>
      </c>
      <c r="H127" s="147">
        <v>113901</v>
      </c>
      <c r="I127" s="128"/>
      <c r="J127" s="147">
        <v>113901</v>
      </c>
      <c r="K127" s="227"/>
      <c r="L127" s="209"/>
      <c r="M127" s="209"/>
      <c r="N127" s="209"/>
      <c r="O127" s="228"/>
      <c r="P127" s="209"/>
      <c r="Q127" s="208"/>
      <c r="R127" s="208"/>
      <c r="S127" s="208"/>
      <c r="T127" s="208"/>
      <c r="U127" s="208"/>
      <c r="V127" s="208"/>
    </row>
    <row r="128" spans="1:22" ht="63" customHeight="1">
      <c r="A128" s="20"/>
      <c r="B128" s="18"/>
      <c r="C128" s="18"/>
      <c r="D128" s="28"/>
      <c r="E128" s="146" t="s">
        <v>359</v>
      </c>
      <c r="F128" s="133"/>
      <c r="G128" s="147">
        <v>6726</v>
      </c>
      <c r="H128" s="147">
        <v>6726</v>
      </c>
      <c r="I128" s="128"/>
      <c r="J128" s="147"/>
      <c r="K128" s="227"/>
      <c r="L128" s="209"/>
      <c r="M128" s="209"/>
      <c r="N128" s="209"/>
      <c r="O128" s="228">
        <v>6726</v>
      </c>
      <c r="P128" s="209"/>
      <c r="Q128" s="208"/>
      <c r="R128" s="208"/>
      <c r="S128" s="208"/>
      <c r="T128" s="208"/>
      <c r="U128" s="208"/>
      <c r="V128" s="208"/>
    </row>
    <row r="129" spans="1:22" ht="80.25" customHeight="1">
      <c r="A129" s="20"/>
      <c r="B129" s="18"/>
      <c r="C129" s="18"/>
      <c r="D129" s="28"/>
      <c r="E129" s="146" t="s">
        <v>360</v>
      </c>
      <c r="F129" s="133"/>
      <c r="G129" s="147">
        <v>84000</v>
      </c>
      <c r="H129" s="147">
        <v>84000</v>
      </c>
      <c r="I129" s="128"/>
      <c r="J129" s="147"/>
      <c r="K129" s="227"/>
      <c r="L129" s="209"/>
      <c r="M129" s="209"/>
      <c r="N129" s="209"/>
      <c r="O129" s="228">
        <v>84000</v>
      </c>
      <c r="P129" s="209"/>
      <c r="Q129" s="208"/>
      <c r="R129" s="208"/>
      <c r="S129" s="208"/>
      <c r="T129" s="208"/>
      <c r="U129" s="208"/>
      <c r="V129" s="208"/>
    </row>
    <row r="130" spans="1:22" ht="63" customHeight="1">
      <c r="A130" s="20"/>
      <c r="B130" s="18"/>
      <c r="C130" s="18"/>
      <c r="D130" s="28"/>
      <c r="E130" s="146" t="s">
        <v>361</v>
      </c>
      <c r="F130" s="133"/>
      <c r="G130" s="147">
        <v>26000</v>
      </c>
      <c r="H130" s="147">
        <v>26000</v>
      </c>
      <c r="I130" s="128"/>
      <c r="J130" s="147"/>
      <c r="K130" s="227"/>
      <c r="L130" s="209"/>
      <c r="M130" s="209"/>
      <c r="N130" s="209"/>
      <c r="O130" s="228">
        <v>26000</v>
      </c>
      <c r="P130" s="209"/>
      <c r="Q130" s="208"/>
      <c r="R130" s="208"/>
      <c r="S130" s="208"/>
      <c r="T130" s="208"/>
      <c r="U130" s="208"/>
      <c r="V130" s="208"/>
    </row>
    <row r="131" spans="1:22" ht="63" customHeight="1">
      <c r="A131" s="20"/>
      <c r="B131" s="18"/>
      <c r="C131" s="18"/>
      <c r="D131" s="28"/>
      <c r="E131" s="146" t="s">
        <v>362</v>
      </c>
      <c r="F131" s="133"/>
      <c r="G131" s="147">
        <v>98100</v>
      </c>
      <c r="H131" s="147">
        <v>98100</v>
      </c>
      <c r="I131" s="128"/>
      <c r="J131" s="147"/>
      <c r="K131" s="227"/>
      <c r="L131" s="209"/>
      <c r="M131" s="209"/>
      <c r="N131" s="209"/>
      <c r="O131" s="228"/>
      <c r="P131" s="209"/>
      <c r="Q131" s="208"/>
      <c r="R131" s="208"/>
      <c r="S131" s="208"/>
      <c r="T131" s="208"/>
      <c r="U131" s="208"/>
      <c r="V131" s="208">
        <v>98100</v>
      </c>
    </row>
    <row r="132" spans="1:22" ht="15">
      <c r="A132" s="20"/>
      <c r="B132" s="18"/>
      <c r="C132" s="18"/>
      <c r="D132" s="28" t="s">
        <v>65</v>
      </c>
      <c r="E132" s="149"/>
      <c r="F132" s="149"/>
      <c r="G132" s="100" t="s">
        <v>6</v>
      </c>
      <c r="H132" s="100">
        <f>SUM(H82:H131)</f>
        <v>17631359</v>
      </c>
      <c r="I132" s="100"/>
      <c r="J132" s="100"/>
      <c r="K132" s="229"/>
      <c r="L132" s="230"/>
      <c r="M132" s="230"/>
      <c r="N132" s="230"/>
      <c r="O132" s="230"/>
      <c r="P132" s="230"/>
      <c r="Q132" s="230"/>
      <c r="R132" s="208"/>
      <c r="S132" s="208"/>
      <c r="T132" s="208"/>
      <c r="U132" s="208"/>
      <c r="V132" s="208"/>
    </row>
    <row r="133" spans="1:22" ht="114" hidden="1">
      <c r="A133" s="127" t="s">
        <v>299</v>
      </c>
      <c r="B133" s="120">
        <v>1100</v>
      </c>
      <c r="C133" s="177" t="s">
        <v>345</v>
      </c>
      <c r="D133" s="150" t="s">
        <v>300</v>
      </c>
      <c r="E133" s="151" t="s">
        <v>298</v>
      </c>
      <c r="F133" s="149"/>
      <c r="G133" s="99">
        <v>0</v>
      </c>
      <c r="H133" s="99">
        <v>0</v>
      </c>
      <c r="I133" s="99">
        <v>0</v>
      </c>
      <c r="J133" s="99">
        <v>0</v>
      </c>
      <c r="K133" s="229"/>
      <c r="L133" s="230"/>
      <c r="M133" s="230"/>
      <c r="N133" s="230"/>
      <c r="O133" s="230"/>
      <c r="P133" s="230"/>
      <c r="Q133" s="230"/>
      <c r="R133" s="208"/>
      <c r="S133" s="208"/>
      <c r="T133" s="208"/>
      <c r="U133" s="208"/>
      <c r="V133" s="208"/>
    </row>
    <row r="134" spans="1:22" ht="15" hidden="1">
      <c r="A134" s="20"/>
      <c r="B134" s="18"/>
      <c r="C134" s="178"/>
      <c r="D134" s="28" t="s">
        <v>301</v>
      </c>
      <c r="E134" s="149"/>
      <c r="F134" s="149"/>
      <c r="G134" s="100" t="s">
        <v>6</v>
      </c>
      <c r="H134" s="100">
        <f>SUM(H133)</f>
        <v>0</v>
      </c>
      <c r="I134" s="100"/>
      <c r="J134" s="100"/>
      <c r="K134" s="229"/>
      <c r="L134" s="230"/>
      <c r="M134" s="230"/>
      <c r="N134" s="230"/>
      <c r="O134" s="230"/>
      <c r="P134" s="230"/>
      <c r="Q134" s="230"/>
      <c r="R134" s="208"/>
      <c r="S134" s="208"/>
      <c r="T134" s="208"/>
      <c r="U134" s="208"/>
      <c r="V134" s="208"/>
    </row>
    <row r="135" spans="1:22" ht="42.75">
      <c r="A135" s="127" t="s">
        <v>302</v>
      </c>
      <c r="B135" s="120">
        <v>1150</v>
      </c>
      <c r="C135" s="177" t="s">
        <v>135</v>
      </c>
      <c r="D135" s="150" t="s">
        <v>303</v>
      </c>
      <c r="E135" s="152" t="s">
        <v>304</v>
      </c>
      <c r="F135" s="149"/>
      <c r="G135" s="99">
        <v>8700</v>
      </c>
      <c r="H135" s="99">
        <v>8700</v>
      </c>
      <c r="I135" s="99"/>
      <c r="J135" s="99">
        <v>8700</v>
      </c>
      <c r="K135" s="229"/>
      <c r="L135" s="230"/>
      <c r="M135" s="230"/>
      <c r="N135" s="230"/>
      <c r="O135" s="230"/>
      <c r="P135" s="230"/>
      <c r="Q135" s="230"/>
      <c r="R135" s="208"/>
      <c r="S135" s="208"/>
      <c r="T135" s="208"/>
      <c r="U135" s="208"/>
      <c r="V135" s="208"/>
    </row>
    <row r="136" spans="1:22" ht="37.5">
      <c r="A136" s="127"/>
      <c r="B136" s="120"/>
      <c r="C136" s="177"/>
      <c r="D136" s="150"/>
      <c r="E136" s="152" t="s">
        <v>305</v>
      </c>
      <c r="F136" s="149"/>
      <c r="G136" s="99">
        <v>9200</v>
      </c>
      <c r="H136" s="99">
        <v>9200</v>
      </c>
      <c r="I136" s="99"/>
      <c r="J136" s="99">
        <v>9200</v>
      </c>
      <c r="K136" s="229"/>
      <c r="L136" s="230"/>
      <c r="M136" s="230"/>
      <c r="N136" s="230"/>
      <c r="O136" s="230"/>
      <c r="P136" s="230"/>
      <c r="Q136" s="230"/>
      <c r="R136" s="208"/>
      <c r="S136" s="208"/>
      <c r="T136" s="208"/>
      <c r="U136" s="208"/>
      <c r="V136" s="208"/>
    </row>
    <row r="137" spans="1:22" ht="15">
      <c r="A137" s="20"/>
      <c r="B137" s="18"/>
      <c r="C137" s="18"/>
      <c r="D137" s="28" t="s">
        <v>306</v>
      </c>
      <c r="E137" s="149"/>
      <c r="F137" s="149"/>
      <c r="G137" s="100" t="s">
        <v>6</v>
      </c>
      <c r="H137" s="100">
        <f>SUM(H135:H136)</f>
        <v>17900</v>
      </c>
      <c r="I137" s="100"/>
      <c r="J137" s="100"/>
      <c r="K137" s="229"/>
      <c r="L137" s="230"/>
      <c r="M137" s="230"/>
      <c r="N137" s="230"/>
      <c r="O137" s="230"/>
      <c r="P137" s="230"/>
      <c r="Q137" s="230"/>
      <c r="R137" s="208"/>
      <c r="S137" s="208"/>
      <c r="T137" s="208"/>
      <c r="U137" s="208"/>
      <c r="V137" s="208"/>
    </row>
    <row r="138" spans="1:22" ht="42.75">
      <c r="A138" s="19" t="s">
        <v>134</v>
      </c>
      <c r="B138" s="12">
        <v>1162</v>
      </c>
      <c r="C138" s="177" t="s">
        <v>135</v>
      </c>
      <c r="D138" s="17" t="s">
        <v>364</v>
      </c>
      <c r="E138" s="201" t="s">
        <v>365</v>
      </c>
      <c r="F138" s="149"/>
      <c r="G138" s="100">
        <v>72000</v>
      </c>
      <c r="H138" s="100">
        <v>72000</v>
      </c>
      <c r="I138" s="100"/>
      <c r="J138" s="100"/>
      <c r="K138" s="229"/>
      <c r="L138" s="230"/>
      <c r="M138" s="230"/>
      <c r="N138" s="230">
        <v>72000</v>
      </c>
      <c r="O138" s="230"/>
      <c r="P138" s="230"/>
      <c r="Q138" s="230"/>
      <c r="R138" s="208"/>
      <c r="S138" s="208"/>
      <c r="T138" s="208"/>
      <c r="U138" s="208"/>
      <c r="V138" s="208"/>
    </row>
    <row r="139" spans="1:22" ht="15">
      <c r="A139" s="19"/>
      <c r="B139" s="12"/>
      <c r="C139" s="12"/>
      <c r="D139" s="17" t="s">
        <v>366</v>
      </c>
      <c r="E139" s="151"/>
      <c r="F139" s="149"/>
      <c r="G139" s="100" t="s">
        <v>319</v>
      </c>
      <c r="H139" s="100">
        <f>H138</f>
        <v>72000</v>
      </c>
      <c r="I139" s="100"/>
      <c r="J139" s="100"/>
      <c r="K139" s="229"/>
      <c r="L139" s="230"/>
      <c r="M139" s="230"/>
      <c r="N139" s="230"/>
      <c r="O139" s="230"/>
      <c r="P139" s="230"/>
      <c r="Q139" s="230"/>
      <c r="R139" s="208"/>
      <c r="S139" s="208"/>
      <c r="T139" s="208"/>
      <c r="U139" s="208"/>
      <c r="V139" s="208"/>
    </row>
    <row r="140" spans="1:22" ht="90">
      <c r="A140" s="124" t="s">
        <v>211</v>
      </c>
      <c r="B140" s="249" t="s">
        <v>212</v>
      </c>
      <c r="C140" s="249" t="s">
        <v>135</v>
      </c>
      <c r="D140" s="252" t="s">
        <v>213</v>
      </c>
      <c r="E140" s="90" t="s">
        <v>214</v>
      </c>
      <c r="F140" s="149"/>
      <c r="G140" s="99">
        <v>280000</v>
      </c>
      <c r="H140" s="99">
        <v>280000</v>
      </c>
      <c r="I140" s="128"/>
      <c r="J140" s="84">
        <v>280000</v>
      </c>
      <c r="K140" s="227"/>
      <c r="L140" s="209"/>
      <c r="M140" s="209"/>
      <c r="N140" s="209"/>
      <c r="O140" s="209"/>
      <c r="P140" s="209"/>
      <c r="Q140" s="208"/>
      <c r="R140" s="208"/>
      <c r="S140" s="208"/>
      <c r="T140" s="208"/>
      <c r="U140" s="208"/>
      <c r="V140" s="208"/>
    </row>
    <row r="141" spans="1:22" ht="60">
      <c r="A141" s="239"/>
      <c r="B141" s="243"/>
      <c r="C141" s="243"/>
      <c r="D141" s="126"/>
      <c r="E141" s="90" t="s">
        <v>253</v>
      </c>
      <c r="F141" s="59"/>
      <c r="G141" s="99">
        <v>7500</v>
      </c>
      <c r="H141" s="99">
        <f>G141</f>
        <v>7500</v>
      </c>
      <c r="I141" s="1"/>
      <c r="J141" s="99">
        <f>H141</f>
        <v>7500</v>
      </c>
      <c r="K141" s="209"/>
      <c r="L141" s="209"/>
      <c r="M141" s="209"/>
      <c r="N141" s="209"/>
      <c r="O141" s="209"/>
      <c r="P141" s="209"/>
      <c r="Q141" s="208"/>
      <c r="R141" s="208"/>
      <c r="S141" s="208"/>
      <c r="T141" s="208"/>
      <c r="U141" s="208"/>
      <c r="V141" s="208"/>
    </row>
    <row r="142" spans="1:22" ht="15.75">
      <c r="A142" s="239"/>
      <c r="B142" s="243"/>
      <c r="C142" s="243"/>
      <c r="D142" s="126"/>
      <c r="E142" s="90" t="s">
        <v>254</v>
      </c>
      <c r="F142" s="59"/>
      <c r="G142" s="99">
        <v>9000</v>
      </c>
      <c r="H142" s="99">
        <v>9000</v>
      </c>
      <c r="I142" s="1"/>
      <c r="J142" s="99">
        <v>9000</v>
      </c>
      <c r="K142" s="209"/>
      <c r="L142" s="209"/>
      <c r="M142" s="209"/>
      <c r="N142" s="209"/>
      <c r="O142" s="209"/>
      <c r="P142" s="209"/>
      <c r="Q142" s="208"/>
      <c r="R142" s="208"/>
      <c r="S142" s="208"/>
      <c r="T142" s="208"/>
      <c r="U142" s="208"/>
      <c r="V142" s="208"/>
    </row>
    <row r="143" spans="1:22" ht="30">
      <c r="A143" s="239"/>
      <c r="B143" s="243"/>
      <c r="C143" s="243"/>
      <c r="D143" s="126"/>
      <c r="E143" s="90" t="s">
        <v>255</v>
      </c>
      <c r="F143" s="59"/>
      <c r="G143" s="99">
        <v>150000</v>
      </c>
      <c r="H143" s="99">
        <v>150000</v>
      </c>
      <c r="I143" s="1"/>
      <c r="J143" s="99">
        <v>150000</v>
      </c>
      <c r="K143" s="209"/>
      <c r="L143" s="209"/>
      <c r="M143" s="209"/>
      <c r="N143" s="209"/>
      <c r="O143" s="209"/>
      <c r="P143" s="209"/>
      <c r="Q143" s="208"/>
      <c r="R143" s="208"/>
      <c r="S143" s="208"/>
      <c r="T143" s="208"/>
      <c r="U143" s="208"/>
      <c r="V143" s="208"/>
    </row>
    <row r="144" spans="1:22" ht="23.25" customHeight="1">
      <c r="A144" s="125"/>
      <c r="B144" s="217"/>
      <c r="C144" s="217"/>
      <c r="D144" s="91"/>
      <c r="E144" s="101" t="s">
        <v>215</v>
      </c>
      <c r="F144" s="59"/>
      <c r="G144" s="100" t="s">
        <v>6</v>
      </c>
      <c r="H144" s="100">
        <f>SUM(H140:H143)</f>
        <v>446500</v>
      </c>
      <c r="I144" s="100">
        <f>SUM(I140:I143)</f>
        <v>0</v>
      </c>
      <c r="J144" s="100"/>
      <c r="K144" s="209"/>
      <c r="L144" s="209"/>
      <c r="M144" s="209"/>
      <c r="N144" s="209"/>
      <c r="O144" s="209"/>
      <c r="P144" s="209"/>
      <c r="Q144" s="208"/>
      <c r="R144" s="208"/>
      <c r="S144" s="208"/>
      <c r="T144" s="208"/>
      <c r="U144" s="208"/>
      <c r="V144" s="208"/>
    </row>
    <row r="145" spans="1:22" ht="60" hidden="1">
      <c r="A145" s="27" t="s">
        <v>66</v>
      </c>
      <c r="B145" s="27" t="s">
        <v>67</v>
      </c>
      <c r="C145" s="27" t="s">
        <v>68</v>
      </c>
      <c r="D145" s="30" t="s">
        <v>69</v>
      </c>
      <c r="E145" s="11" t="s">
        <v>70</v>
      </c>
      <c r="F145" s="22"/>
      <c r="G145" s="99">
        <v>0</v>
      </c>
      <c r="H145" s="99">
        <v>0</v>
      </c>
      <c r="I145" s="1"/>
      <c r="J145" s="106"/>
      <c r="K145" s="209"/>
      <c r="L145" s="209"/>
      <c r="M145" s="209"/>
      <c r="N145" s="209"/>
      <c r="O145" s="209"/>
      <c r="P145" s="231">
        <v>0</v>
      </c>
      <c r="Q145" s="208"/>
      <c r="R145" s="208"/>
      <c r="S145" s="208"/>
      <c r="T145" s="208"/>
      <c r="U145" s="208"/>
      <c r="V145" s="208"/>
    </row>
    <row r="146" spans="1:22" ht="60">
      <c r="A146" s="27" t="s">
        <v>66</v>
      </c>
      <c r="B146" s="27" t="s">
        <v>67</v>
      </c>
      <c r="C146" s="27" t="s">
        <v>68</v>
      </c>
      <c r="D146" s="30" t="s">
        <v>69</v>
      </c>
      <c r="E146" s="11" t="s">
        <v>71</v>
      </c>
      <c r="F146" s="22"/>
      <c r="G146" s="99">
        <v>15000</v>
      </c>
      <c r="H146" s="99">
        <v>15000</v>
      </c>
      <c r="I146" s="1"/>
      <c r="J146" s="106"/>
      <c r="K146" s="209"/>
      <c r="L146" s="209"/>
      <c r="M146" s="209"/>
      <c r="N146" s="209"/>
      <c r="O146" s="209"/>
      <c r="P146" s="231">
        <v>15000</v>
      </c>
      <c r="Q146" s="208"/>
      <c r="R146" s="208"/>
      <c r="S146" s="208"/>
      <c r="T146" s="208"/>
      <c r="U146" s="208"/>
      <c r="V146" s="208"/>
    </row>
    <row r="147" spans="1:22" ht="15.75">
      <c r="A147" s="1"/>
      <c r="B147" s="1"/>
      <c r="C147" s="1"/>
      <c r="D147" s="1"/>
      <c r="E147" s="11" t="s">
        <v>72</v>
      </c>
      <c r="F147" s="24"/>
      <c r="G147" s="99">
        <v>6000</v>
      </c>
      <c r="H147" s="99">
        <v>6000</v>
      </c>
      <c r="I147" s="1"/>
      <c r="J147" s="106"/>
      <c r="K147" s="209"/>
      <c r="L147" s="209"/>
      <c r="M147" s="209"/>
      <c r="N147" s="209"/>
      <c r="O147" s="209"/>
      <c r="P147" s="211">
        <v>6000</v>
      </c>
      <c r="Q147" s="208"/>
      <c r="R147" s="208"/>
      <c r="S147" s="208"/>
      <c r="T147" s="208"/>
      <c r="U147" s="208"/>
      <c r="V147" s="208"/>
    </row>
    <row r="148" spans="1:22" ht="25.5">
      <c r="A148" s="1"/>
      <c r="B148" s="1"/>
      <c r="C148" s="1"/>
      <c r="D148" s="1"/>
      <c r="E148" s="11" t="s">
        <v>73</v>
      </c>
      <c r="F148" s="1"/>
      <c r="G148" s="99">
        <v>12000</v>
      </c>
      <c r="H148" s="99">
        <v>12000</v>
      </c>
      <c r="I148" s="1"/>
      <c r="J148" s="106"/>
      <c r="K148" s="209"/>
      <c r="L148" s="209"/>
      <c r="M148" s="209"/>
      <c r="N148" s="209"/>
      <c r="O148" s="209"/>
      <c r="P148" s="211">
        <v>12000</v>
      </c>
      <c r="Q148" s="208"/>
      <c r="R148" s="208"/>
      <c r="S148" s="208"/>
      <c r="T148" s="208"/>
      <c r="U148" s="208"/>
      <c r="V148" s="208"/>
    </row>
    <row r="149" spans="1:22" ht="15.75">
      <c r="A149" s="1"/>
      <c r="B149" s="1"/>
      <c r="C149" s="1"/>
      <c r="D149" s="1"/>
      <c r="E149" s="11" t="s">
        <v>74</v>
      </c>
      <c r="F149" s="1"/>
      <c r="G149" s="99">
        <v>10000</v>
      </c>
      <c r="H149" s="99">
        <v>10000</v>
      </c>
      <c r="I149" s="1"/>
      <c r="J149" s="106"/>
      <c r="K149" s="209"/>
      <c r="L149" s="209"/>
      <c r="M149" s="209"/>
      <c r="N149" s="209"/>
      <c r="O149" s="209"/>
      <c r="P149" s="211">
        <v>10000</v>
      </c>
      <c r="Q149" s="208"/>
      <c r="R149" s="208"/>
      <c r="S149" s="208"/>
      <c r="T149" s="208"/>
      <c r="U149" s="208"/>
      <c r="V149" s="208"/>
    </row>
    <row r="150" spans="1:22" ht="25.5">
      <c r="A150" s="1"/>
      <c r="B150" s="1"/>
      <c r="C150" s="1"/>
      <c r="D150" s="1"/>
      <c r="E150" s="11" t="s">
        <v>75</v>
      </c>
      <c r="F150" s="1">
        <v>2019</v>
      </c>
      <c r="G150" s="99">
        <v>22879</v>
      </c>
      <c r="H150" s="99">
        <v>22879</v>
      </c>
      <c r="I150" s="97">
        <v>1</v>
      </c>
      <c r="J150" s="106"/>
      <c r="K150" s="209"/>
      <c r="L150" s="209"/>
      <c r="M150" s="209"/>
      <c r="N150" s="209"/>
      <c r="O150" s="209"/>
      <c r="P150" s="211">
        <v>22879</v>
      </c>
      <c r="Q150" s="208"/>
      <c r="R150" s="208"/>
      <c r="S150" s="208"/>
      <c r="T150" s="208"/>
      <c r="U150" s="208"/>
      <c r="V150" s="208"/>
    </row>
    <row r="151" spans="1:22" ht="45">
      <c r="A151" s="1"/>
      <c r="B151" s="1"/>
      <c r="C151" s="1"/>
      <c r="D151" s="1"/>
      <c r="E151" s="90" t="s">
        <v>216</v>
      </c>
      <c r="F151" s="1"/>
      <c r="G151" s="96">
        <v>14708</v>
      </c>
      <c r="H151" s="96">
        <v>14708</v>
      </c>
      <c r="I151" s="1"/>
      <c r="J151" s="106">
        <v>14708</v>
      </c>
      <c r="K151" s="209"/>
      <c r="L151" s="209"/>
      <c r="M151" s="209"/>
      <c r="N151" s="209"/>
      <c r="O151" s="105"/>
      <c r="P151" s="209"/>
      <c r="Q151" s="208"/>
      <c r="R151" s="208"/>
      <c r="S151" s="208"/>
      <c r="T151" s="208"/>
      <c r="U151" s="208"/>
      <c r="V151" s="208"/>
    </row>
    <row r="152" spans="1:22" ht="60">
      <c r="A152" s="1"/>
      <c r="B152" s="1"/>
      <c r="C152" s="1"/>
      <c r="D152" s="1"/>
      <c r="E152" s="90" t="s">
        <v>217</v>
      </c>
      <c r="F152" s="1"/>
      <c r="G152" s="96">
        <v>7346</v>
      </c>
      <c r="H152" s="96">
        <v>7346</v>
      </c>
      <c r="I152" s="1"/>
      <c r="J152" s="105">
        <v>7346</v>
      </c>
      <c r="K152" s="209"/>
      <c r="L152" s="209"/>
      <c r="M152" s="209"/>
      <c r="N152" s="209"/>
      <c r="O152" s="209"/>
      <c r="P152" s="209"/>
      <c r="Q152" s="208"/>
      <c r="R152" s="208"/>
      <c r="S152" s="208"/>
      <c r="T152" s="208"/>
      <c r="U152" s="208"/>
      <c r="V152" s="208"/>
    </row>
    <row r="153" spans="1:22" ht="75">
      <c r="A153" s="1"/>
      <c r="B153" s="1"/>
      <c r="C153" s="1"/>
      <c r="D153" s="1"/>
      <c r="E153" s="90" t="s">
        <v>218</v>
      </c>
      <c r="F153" s="128"/>
      <c r="G153" s="96">
        <v>8258</v>
      </c>
      <c r="H153" s="96">
        <v>8258</v>
      </c>
      <c r="I153" s="128"/>
      <c r="J153" s="153">
        <v>8258</v>
      </c>
      <c r="K153" s="227"/>
      <c r="L153" s="227"/>
      <c r="M153" s="227"/>
      <c r="N153" s="209"/>
      <c r="O153" s="209"/>
      <c r="P153" s="209"/>
      <c r="Q153" s="208"/>
      <c r="R153" s="208"/>
      <c r="S153" s="208"/>
      <c r="T153" s="208"/>
      <c r="U153" s="208"/>
      <c r="V153" s="208"/>
    </row>
    <row r="154" spans="1:22" ht="30">
      <c r="A154" s="1"/>
      <c r="B154" s="1"/>
      <c r="C154" s="1"/>
      <c r="D154" s="1"/>
      <c r="E154" s="90" t="s">
        <v>219</v>
      </c>
      <c r="F154" s="128"/>
      <c r="G154" s="96">
        <v>29100</v>
      </c>
      <c r="H154" s="96">
        <v>29100</v>
      </c>
      <c r="I154" s="128"/>
      <c r="J154" s="153">
        <v>29100</v>
      </c>
      <c r="K154" s="227"/>
      <c r="L154" s="227"/>
      <c r="M154" s="227"/>
      <c r="N154" s="209"/>
      <c r="O154" s="209"/>
      <c r="P154" s="209"/>
      <c r="Q154" s="208"/>
      <c r="R154" s="208"/>
      <c r="S154" s="208"/>
      <c r="T154" s="208"/>
      <c r="U154" s="208"/>
      <c r="V154" s="208"/>
    </row>
    <row r="155" spans="1:22" ht="45" hidden="1">
      <c r="A155" s="1"/>
      <c r="B155" s="1"/>
      <c r="C155" s="1"/>
      <c r="D155" s="1"/>
      <c r="E155" s="90" t="s">
        <v>220</v>
      </c>
      <c r="F155" s="128"/>
      <c r="G155" s="96">
        <v>0</v>
      </c>
      <c r="H155" s="96">
        <v>0</v>
      </c>
      <c r="I155" s="128"/>
      <c r="J155" s="153">
        <v>0</v>
      </c>
      <c r="K155" s="227"/>
      <c r="L155" s="227"/>
      <c r="M155" s="227"/>
      <c r="N155" s="209"/>
      <c r="O155" s="209"/>
      <c r="P155" s="209"/>
      <c r="Q155" s="208"/>
      <c r="R155" s="208"/>
      <c r="S155" s="208"/>
      <c r="T155" s="208"/>
      <c r="U155" s="208"/>
      <c r="V155" s="208"/>
    </row>
    <row r="156" spans="1:22" ht="45">
      <c r="A156" s="1"/>
      <c r="B156" s="1"/>
      <c r="C156" s="1"/>
      <c r="D156" s="1"/>
      <c r="E156" s="139" t="s">
        <v>307</v>
      </c>
      <c r="F156" s="128"/>
      <c r="G156" s="140">
        <v>27920</v>
      </c>
      <c r="H156" s="140">
        <v>27920</v>
      </c>
      <c r="I156" s="128"/>
      <c r="J156" s="153"/>
      <c r="K156" s="227"/>
      <c r="L156" s="227"/>
      <c r="M156" s="227"/>
      <c r="N156" s="209"/>
      <c r="O156" s="209"/>
      <c r="P156" s="140">
        <v>27920</v>
      </c>
      <c r="Q156" s="208"/>
      <c r="R156" s="208"/>
      <c r="S156" s="208"/>
      <c r="T156" s="208"/>
      <c r="U156" s="208"/>
      <c r="V156" s="208"/>
    </row>
    <row r="157" spans="1:22" ht="45">
      <c r="A157" s="1"/>
      <c r="B157" s="1"/>
      <c r="C157" s="1"/>
      <c r="D157" s="1"/>
      <c r="E157" s="139" t="s">
        <v>308</v>
      </c>
      <c r="F157" s="128"/>
      <c r="G157" s="140">
        <v>17553</v>
      </c>
      <c r="H157" s="140">
        <v>17553</v>
      </c>
      <c r="I157" s="128"/>
      <c r="J157" s="153"/>
      <c r="K157" s="227"/>
      <c r="L157" s="227"/>
      <c r="M157" s="227"/>
      <c r="N157" s="209"/>
      <c r="O157" s="209"/>
      <c r="P157" s="140">
        <v>17553</v>
      </c>
      <c r="Q157" s="208"/>
      <c r="R157" s="208"/>
      <c r="S157" s="208"/>
      <c r="T157" s="208"/>
      <c r="U157" s="208"/>
      <c r="V157" s="208"/>
    </row>
    <row r="158" spans="1:22" ht="105">
      <c r="A158" s="1"/>
      <c r="B158" s="1"/>
      <c r="C158" s="1"/>
      <c r="D158" s="1"/>
      <c r="E158" s="142" t="s">
        <v>309</v>
      </c>
      <c r="F158" s="128"/>
      <c r="G158" s="96">
        <v>8000</v>
      </c>
      <c r="H158" s="96">
        <v>8000</v>
      </c>
      <c r="I158" s="128"/>
      <c r="J158" s="153"/>
      <c r="K158" s="227"/>
      <c r="L158" s="227"/>
      <c r="M158" s="227"/>
      <c r="N158" s="209"/>
      <c r="O158" s="209"/>
      <c r="P158" s="96">
        <v>8000</v>
      </c>
      <c r="Q158" s="208"/>
      <c r="R158" s="208"/>
      <c r="S158" s="208"/>
      <c r="T158" s="208"/>
      <c r="U158" s="208"/>
      <c r="V158" s="208"/>
    </row>
    <row r="159" spans="1:22" ht="75">
      <c r="A159" s="1"/>
      <c r="B159" s="1"/>
      <c r="C159" s="1"/>
      <c r="D159" s="1"/>
      <c r="E159" s="139" t="s">
        <v>310</v>
      </c>
      <c r="F159" s="128"/>
      <c r="G159" s="96">
        <v>289615</v>
      </c>
      <c r="H159" s="96">
        <v>289615</v>
      </c>
      <c r="I159" s="97">
        <v>1</v>
      </c>
      <c r="J159" s="153"/>
      <c r="K159" s="227"/>
      <c r="L159" s="227"/>
      <c r="M159" s="227"/>
      <c r="N159" s="209"/>
      <c r="O159" s="209"/>
      <c r="P159" s="96">
        <v>289615</v>
      </c>
      <c r="Q159" s="208"/>
      <c r="R159" s="208"/>
      <c r="S159" s="208"/>
      <c r="T159" s="208"/>
      <c r="U159" s="208"/>
      <c r="V159" s="208"/>
    </row>
    <row r="160" spans="1:22" ht="30">
      <c r="A160" s="1"/>
      <c r="B160" s="1"/>
      <c r="C160" s="1"/>
      <c r="D160" s="1"/>
      <c r="E160" s="139" t="s">
        <v>320</v>
      </c>
      <c r="F160" s="128"/>
      <c r="G160" s="96">
        <v>7000</v>
      </c>
      <c r="H160" s="96">
        <v>7000</v>
      </c>
      <c r="I160" s="97"/>
      <c r="J160" s="153">
        <v>7000</v>
      </c>
      <c r="K160" s="227"/>
      <c r="L160" s="227"/>
      <c r="M160" s="227"/>
      <c r="N160" s="209"/>
      <c r="O160" s="209"/>
      <c r="P160" s="96"/>
      <c r="Q160" s="208"/>
      <c r="R160" s="208"/>
      <c r="S160" s="208"/>
      <c r="T160" s="208"/>
      <c r="U160" s="208"/>
      <c r="V160" s="208"/>
    </row>
    <row r="161" spans="1:22" ht="15.75">
      <c r="A161" s="1"/>
      <c r="B161" s="1"/>
      <c r="C161" s="1"/>
      <c r="D161" s="31" t="s">
        <v>76</v>
      </c>
      <c r="E161" s="139"/>
      <c r="F161" s="128"/>
      <c r="G161" s="99" t="s">
        <v>6</v>
      </c>
      <c r="H161" s="99">
        <f>H146+H147+H148+H149+H150+H151+H152+H153+H154+H156+H157+H158+H159+H160</f>
        <v>475379</v>
      </c>
      <c r="I161" s="97"/>
      <c r="J161" s="153"/>
      <c r="K161" s="227"/>
      <c r="L161" s="227"/>
      <c r="M161" s="227"/>
      <c r="N161" s="209"/>
      <c r="O161" s="209"/>
      <c r="P161" s="96"/>
      <c r="Q161" s="208"/>
      <c r="R161" s="208"/>
      <c r="S161" s="208"/>
      <c r="T161" s="208"/>
      <c r="U161" s="208"/>
      <c r="V161" s="208"/>
    </row>
    <row r="162" spans="1:22" ht="150">
      <c r="A162" s="185" t="s">
        <v>372</v>
      </c>
      <c r="B162" s="185" t="s">
        <v>35</v>
      </c>
      <c r="C162" s="185" t="s">
        <v>373</v>
      </c>
      <c r="D162" s="203" t="s">
        <v>374</v>
      </c>
      <c r="E162" s="139" t="s">
        <v>371</v>
      </c>
      <c r="F162" s="128"/>
      <c r="G162" s="96">
        <v>215155</v>
      </c>
      <c r="H162" s="96">
        <v>215155</v>
      </c>
      <c r="I162" s="97">
        <v>1</v>
      </c>
      <c r="J162" s="153"/>
      <c r="K162" s="227"/>
      <c r="L162" s="227"/>
      <c r="M162" s="227"/>
      <c r="N162" s="209"/>
      <c r="O162" s="209"/>
      <c r="P162" s="96">
        <v>215155</v>
      </c>
      <c r="Q162" s="208"/>
      <c r="R162" s="208"/>
      <c r="S162" s="208"/>
      <c r="T162" s="208"/>
      <c r="U162" s="208"/>
      <c r="V162" s="208"/>
    </row>
    <row r="163" spans="1:22" ht="15.75">
      <c r="A163" s="1"/>
      <c r="B163" s="1"/>
      <c r="C163" s="1"/>
      <c r="D163" s="31" t="s">
        <v>375</v>
      </c>
      <c r="E163" s="128"/>
      <c r="F163" s="128"/>
      <c r="G163" s="99" t="s">
        <v>6</v>
      </c>
      <c r="H163" s="99">
        <f>H162</f>
        <v>215155</v>
      </c>
      <c r="I163" s="128"/>
      <c r="J163" s="148"/>
      <c r="K163" s="227"/>
      <c r="L163" s="227"/>
      <c r="M163" s="227"/>
      <c r="N163" s="209"/>
      <c r="O163" s="209"/>
      <c r="P163" s="209"/>
      <c r="Q163" s="208"/>
      <c r="R163" s="208"/>
      <c r="S163" s="208"/>
      <c r="T163" s="208"/>
      <c r="U163" s="208"/>
      <c r="V163" s="208"/>
    </row>
    <row r="164" spans="1:22" ht="150">
      <c r="A164" s="185" t="s">
        <v>343</v>
      </c>
      <c r="B164" s="185" t="s">
        <v>344</v>
      </c>
      <c r="C164" s="185" t="s">
        <v>108</v>
      </c>
      <c r="D164" s="92" t="s">
        <v>197</v>
      </c>
      <c r="E164" s="183" t="s">
        <v>331</v>
      </c>
      <c r="F164" s="128"/>
      <c r="G164" s="191">
        <v>10000</v>
      </c>
      <c r="H164" s="191">
        <v>10000</v>
      </c>
      <c r="I164" s="99"/>
      <c r="J164" s="186"/>
      <c r="K164" s="232">
        <v>10000</v>
      </c>
      <c r="L164" s="227"/>
      <c r="M164" s="227"/>
      <c r="N164" s="209"/>
      <c r="O164" s="209"/>
      <c r="P164" s="209"/>
      <c r="Q164" s="208"/>
      <c r="R164" s="208"/>
      <c r="S164" s="208"/>
      <c r="T164" s="208"/>
      <c r="U164" s="208"/>
      <c r="V164" s="208"/>
    </row>
    <row r="165" spans="1:22" ht="131.25">
      <c r="A165" s="1"/>
      <c r="B165" s="1"/>
      <c r="C165" s="1"/>
      <c r="D165" s="93"/>
      <c r="E165" s="183" t="s">
        <v>332</v>
      </c>
      <c r="F165" s="128"/>
      <c r="G165" s="191">
        <v>12000</v>
      </c>
      <c r="H165" s="191">
        <v>12000</v>
      </c>
      <c r="I165" s="99"/>
      <c r="J165" s="186"/>
      <c r="K165" s="232">
        <v>12000</v>
      </c>
      <c r="L165" s="227"/>
      <c r="M165" s="227"/>
      <c r="N165" s="209"/>
      <c r="O165" s="209"/>
      <c r="P165" s="209"/>
      <c r="Q165" s="208"/>
      <c r="R165" s="208"/>
      <c r="S165" s="208"/>
      <c r="T165" s="208"/>
      <c r="U165" s="208"/>
      <c r="V165" s="208"/>
    </row>
    <row r="166" spans="1:22" ht="168.75">
      <c r="A166" s="1"/>
      <c r="B166" s="1"/>
      <c r="C166" s="1"/>
      <c r="D166" s="93"/>
      <c r="E166" s="183" t="s">
        <v>333</v>
      </c>
      <c r="F166" s="128"/>
      <c r="G166" s="191">
        <v>21000</v>
      </c>
      <c r="H166" s="191">
        <v>21000</v>
      </c>
      <c r="I166" s="99"/>
      <c r="J166" s="186"/>
      <c r="K166" s="232">
        <v>21000</v>
      </c>
      <c r="L166" s="227"/>
      <c r="M166" s="227"/>
      <c r="N166" s="209"/>
      <c r="O166" s="209"/>
      <c r="P166" s="209"/>
      <c r="Q166" s="208"/>
      <c r="R166" s="208"/>
      <c r="S166" s="208"/>
      <c r="T166" s="208"/>
      <c r="U166" s="208"/>
      <c r="V166" s="208"/>
    </row>
    <row r="167" spans="1:22" ht="131.25">
      <c r="A167" s="1"/>
      <c r="B167" s="1"/>
      <c r="C167" s="1"/>
      <c r="D167" s="93"/>
      <c r="E167" s="184" t="s">
        <v>334</v>
      </c>
      <c r="F167" s="128"/>
      <c r="G167" s="191">
        <v>15000</v>
      </c>
      <c r="H167" s="191">
        <v>15000</v>
      </c>
      <c r="I167" s="99"/>
      <c r="J167" s="186"/>
      <c r="K167" s="232">
        <v>15000</v>
      </c>
      <c r="L167" s="227"/>
      <c r="M167" s="227"/>
      <c r="N167" s="209"/>
      <c r="O167" s="209"/>
      <c r="P167" s="209"/>
      <c r="Q167" s="208"/>
      <c r="R167" s="208"/>
      <c r="S167" s="208"/>
      <c r="T167" s="208"/>
      <c r="U167" s="208"/>
      <c r="V167" s="208"/>
    </row>
    <row r="168" spans="1:22" ht="150">
      <c r="A168" s="1"/>
      <c r="B168" s="1"/>
      <c r="C168" s="1"/>
      <c r="D168" s="93"/>
      <c r="E168" s="183" t="s">
        <v>335</v>
      </c>
      <c r="F168" s="128"/>
      <c r="G168" s="191">
        <v>15000</v>
      </c>
      <c r="H168" s="191">
        <v>15000</v>
      </c>
      <c r="I168" s="99"/>
      <c r="J168" s="186"/>
      <c r="K168" s="232">
        <v>15000</v>
      </c>
      <c r="L168" s="227"/>
      <c r="M168" s="227"/>
      <c r="N168" s="209"/>
      <c r="O168" s="209"/>
      <c r="P168" s="209"/>
      <c r="Q168" s="208"/>
      <c r="R168" s="208"/>
      <c r="S168" s="208"/>
      <c r="T168" s="208"/>
      <c r="U168" s="208"/>
      <c r="V168" s="208"/>
    </row>
    <row r="169" spans="1:22" ht="150">
      <c r="A169" s="1"/>
      <c r="B169" s="1"/>
      <c r="C169" s="1"/>
      <c r="D169" s="93"/>
      <c r="E169" s="183" t="s">
        <v>336</v>
      </c>
      <c r="F169" s="128"/>
      <c r="G169" s="191">
        <v>15000</v>
      </c>
      <c r="H169" s="191">
        <v>15000</v>
      </c>
      <c r="I169" s="99"/>
      <c r="J169" s="186"/>
      <c r="K169" s="232">
        <v>15000</v>
      </c>
      <c r="L169" s="227"/>
      <c r="M169" s="227"/>
      <c r="N169" s="209"/>
      <c r="O169" s="209"/>
      <c r="P169" s="209"/>
      <c r="Q169" s="208"/>
      <c r="R169" s="208"/>
      <c r="S169" s="208"/>
      <c r="T169" s="208"/>
      <c r="U169" s="208"/>
      <c r="V169" s="208"/>
    </row>
    <row r="170" spans="1:22" ht="150">
      <c r="A170" s="1"/>
      <c r="B170" s="1"/>
      <c r="C170" s="1"/>
      <c r="D170" s="93"/>
      <c r="E170" s="183" t="s">
        <v>337</v>
      </c>
      <c r="F170" s="128"/>
      <c r="G170" s="191">
        <v>15000</v>
      </c>
      <c r="H170" s="191">
        <v>15000</v>
      </c>
      <c r="I170" s="99"/>
      <c r="J170" s="186"/>
      <c r="K170" s="232">
        <v>15000</v>
      </c>
      <c r="L170" s="227"/>
      <c r="M170" s="227"/>
      <c r="N170" s="209"/>
      <c r="O170" s="209"/>
      <c r="P170" s="209"/>
      <c r="Q170" s="208"/>
      <c r="R170" s="208"/>
      <c r="S170" s="208"/>
      <c r="T170" s="208"/>
      <c r="U170" s="208"/>
      <c r="V170" s="208"/>
    </row>
    <row r="171" spans="1:22" ht="150">
      <c r="A171" s="1"/>
      <c r="B171" s="1"/>
      <c r="C171" s="1"/>
      <c r="D171" s="93"/>
      <c r="E171" s="183" t="s">
        <v>338</v>
      </c>
      <c r="F171" s="128"/>
      <c r="G171" s="191">
        <v>15000</v>
      </c>
      <c r="H171" s="191">
        <v>15000</v>
      </c>
      <c r="I171" s="99"/>
      <c r="J171" s="186"/>
      <c r="K171" s="232">
        <v>15000</v>
      </c>
      <c r="L171" s="227"/>
      <c r="M171" s="227"/>
      <c r="N171" s="209"/>
      <c r="O171" s="209"/>
      <c r="P171" s="209"/>
      <c r="Q171" s="208"/>
      <c r="R171" s="208"/>
      <c r="S171" s="208"/>
      <c r="T171" s="208"/>
      <c r="U171" s="208"/>
      <c r="V171" s="208"/>
    </row>
    <row r="172" spans="1:22" ht="206.25">
      <c r="A172" s="1"/>
      <c r="B172" s="1"/>
      <c r="C172" s="1"/>
      <c r="D172" s="93"/>
      <c r="E172" s="184" t="s">
        <v>339</v>
      </c>
      <c r="F172" s="128"/>
      <c r="G172" s="191">
        <v>16000</v>
      </c>
      <c r="H172" s="191">
        <v>16000</v>
      </c>
      <c r="I172" s="99"/>
      <c r="J172" s="186"/>
      <c r="K172" s="232">
        <v>16000</v>
      </c>
      <c r="L172" s="227"/>
      <c r="M172" s="227"/>
      <c r="N172" s="209"/>
      <c r="O172" s="209"/>
      <c r="P172" s="209"/>
      <c r="Q172" s="208"/>
      <c r="R172" s="208"/>
      <c r="S172" s="208"/>
      <c r="T172" s="208"/>
      <c r="U172" s="208"/>
      <c r="V172" s="208"/>
    </row>
    <row r="173" spans="1:22" ht="206.25">
      <c r="A173" s="1"/>
      <c r="B173" s="1"/>
      <c r="C173" s="1"/>
      <c r="D173" s="93"/>
      <c r="E173" s="183" t="s">
        <v>340</v>
      </c>
      <c r="F173" s="128"/>
      <c r="G173" s="191">
        <v>25000</v>
      </c>
      <c r="H173" s="191">
        <v>25000</v>
      </c>
      <c r="I173" s="99"/>
      <c r="J173" s="186"/>
      <c r="K173" s="232">
        <v>25000</v>
      </c>
      <c r="L173" s="227"/>
      <c r="M173" s="227"/>
      <c r="N173" s="209"/>
      <c r="O173" s="209"/>
      <c r="P173" s="209"/>
      <c r="Q173" s="208"/>
      <c r="R173" s="208"/>
      <c r="S173" s="208"/>
      <c r="T173" s="208"/>
      <c r="U173" s="208"/>
      <c r="V173" s="208"/>
    </row>
    <row r="174" spans="1:22" ht="262.5">
      <c r="A174" s="1"/>
      <c r="B174" s="1"/>
      <c r="C174" s="1"/>
      <c r="D174" s="93"/>
      <c r="E174" s="183" t="s">
        <v>341</v>
      </c>
      <c r="F174" s="128"/>
      <c r="G174" s="191">
        <v>27000</v>
      </c>
      <c r="H174" s="191">
        <v>27000</v>
      </c>
      <c r="I174" s="99"/>
      <c r="J174" s="186"/>
      <c r="K174" s="232">
        <v>27000</v>
      </c>
      <c r="L174" s="227"/>
      <c r="M174" s="227"/>
      <c r="N174" s="209"/>
      <c r="O174" s="209"/>
      <c r="P174" s="209"/>
      <c r="Q174" s="208"/>
      <c r="R174" s="208"/>
      <c r="S174" s="208"/>
      <c r="T174" s="208"/>
      <c r="U174" s="208"/>
      <c r="V174" s="208"/>
    </row>
    <row r="175" spans="1:22" ht="225">
      <c r="A175" s="1"/>
      <c r="B175" s="1"/>
      <c r="C175" s="1"/>
      <c r="D175" s="94"/>
      <c r="E175" s="183" t="s">
        <v>342</v>
      </c>
      <c r="F175" s="128"/>
      <c r="G175" s="191">
        <v>27000</v>
      </c>
      <c r="H175" s="191">
        <v>27000</v>
      </c>
      <c r="I175" s="99"/>
      <c r="J175" s="186"/>
      <c r="K175" s="232">
        <v>27000</v>
      </c>
      <c r="L175" s="227"/>
      <c r="M175" s="227"/>
      <c r="N175" s="209"/>
      <c r="O175" s="209"/>
      <c r="P175" s="209"/>
      <c r="Q175" s="208"/>
      <c r="R175" s="208"/>
      <c r="S175" s="208"/>
      <c r="T175" s="208"/>
      <c r="U175" s="208"/>
      <c r="V175" s="208"/>
    </row>
    <row r="176" spans="1:22" ht="18.75">
      <c r="A176" s="1"/>
      <c r="B176" s="1"/>
      <c r="C176" s="1"/>
      <c r="D176" s="31" t="s">
        <v>346</v>
      </c>
      <c r="E176" s="183"/>
      <c r="F176" s="128"/>
      <c r="G176" s="99">
        <f>SUM(G164:G175)</f>
        <v>213000</v>
      </c>
      <c r="H176" s="99">
        <f>SUM(H164:H175)</f>
        <v>213000</v>
      </c>
      <c r="I176" s="99"/>
      <c r="J176" s="186"/>
      <c r="K176" s="227"/>
      <c r="L176" s="227"/>
      <c r="M176" s="227"/>
      <c r="N176" s="209"/>
      <c r="O176" s="209"/>
      <c r="P176" s="209"/>
      <c r="Q176" s="208"/>
      <c r="R176" s="208"/>
      <c r="S176" s="208"/>
      <c r="T176" s="208"/>
      <c r="U176" s="208"/>
      <c r="V176" s="208"/>
    </row>
    <row r="177" spans="1:22" ht="15.75">
      <c r="A177" s="1"/>
      <c r="B177" s="1"/>
      <c r="C177" s="1"/>
      <c r="D177" s="31" t="s">
        <v>77</v>
      </c>
      <c r="E177" s="1"/>
      <c r="F177" s="1"/>
      <c r="G177" s="21" t="s">
        <v>6</v>
      </c>
      <c r="H177" s="21">
        <f>H163+H132+H81+H64+H144+H137+H134+H176+H139+H161</f>
        <v>20114264</v>
      </c>
      <c r="I177" s="1"/>
      <c r="J177" s="106"/>
      <c r="K177" s="209"/>
      <c r="L177" s="209"/>
      <c r="M177" s="209"/>
      <c r="N177" s="209"/>
      <c r="O177" s="209"/>
      <c r="P177" s="209"/>
      <c r="Q177" s="208"/>
      <c r="R177" s="208"/>
      <c r="S177" s="208"/>
      <c r="T177" s="208"/>
      <c r="U177" s="208"/>
      <c r="V177" s="208"/>
    </row>
    <row r="178" spans="1:22" ht="15.75">
      <c r="A178" s="1" t="s">
        <v>6</v>
      </c>
      <c r="B178" s="1" t="s">
        <v>6</v>
      </c>
      <c r="C178" s="1" t="s">
        <v>6</v>
      </c>
      <c r="D178" s="2" t="s">
        <v>18</v>
      </c>
      <c r="E178" s="1" t="s">
        <v>6</v>
      </c>
      <c r="F178" s="1" t="s">
        <v>6</v>
      </c>
      <c r="G178" s="1" t="s">
        <v>6</v>
      </c>
      <c r="H178" s="21">
        <f>H177+H61</f>
        <v>38361264</v>
      </c>
      <c r="I178" s="1" t="s">
        <v>6</v>
      </c>
      <c r="J178" s="193">
        <f aca="true" t="shared" si="2" ref="J178:V178">SUM(J13:J177)</f>
        <v>14640819</v>
      </c>
      <c r="K178" s="233">
        <f t="shared" si="2"/>
        <v>226000</v>
      </c>
      <c r="L178" s="233">
        <f t="shared" si="2"/>
        <v>4000</v>
      </c>
      <c r="M178" s="233">
        <f t="shared" si="2"/>
        <v>4391344</v>
      </c>
      <c r="N178" s="233">
        <f t="shared" si="2"/>
        <v>4623347</v>
      </c>
      <c r="O178" s="233">
        <f t="shared" si="2"/>
        <v>3023893</v>
      </c>
      <c r="P178" s="233">
        <f>SUM(P13:P177)</f>
        <v>5376158</v>
      </c>
      <c r="Q178" s="233">
        <f t="shared" si="2"/>
        <v>8026</v>
      </c>
      <c r="R178" s="233">
        <f t="shared" si="2"/>
        <v>2080000</v>
      </c>
      <c r="S178" s="233">
        <f t="shared" si="2"/>
        <v>45820</v>
      </c>
      <c r="T178" s="233">
        <f t="shared" si="2"/>
        <v>3594500</v>
      </c>
      <c r="U178" s="233">
        <f t="shared" si="2"/>
        <v>249257</v>
      </c>
      <c r="V178" s="233">
        <f t="shared" si="2"/>
        <v>98100</v>
      </c>
    </row>
    <row r="180" ht="15">
      <c r="H180" s="154"/>
    </row>
    <row r="182" spans="2:5" ht="18.75">
      <c r="B182" s="32" t="s">
        <v>81</v>
      </c>
      <c r="C182" s="32"/>
      <c r="D182" s="32"/>
      <c r="E182" s="32" t="s">
        <v>82</v>
      </c>
    </row>
  </sheetData>
  <sheetProtection/>
  <mergeCells count="57">
    <mergeCell ref="C58:C59"/>
    <mergeCell ref="C34:C39"/>
    <mergeCell ref="D164:D175"/>
    <mergeCell ref="D52:D54"/>
    <mergeCell ref="A52:A54"/>
    <mergeCell ref="B52:B54"/>
    <mergeCell ref="C52:C54"/>
    <mergeCell ref="D45:D50"/>
    <mergeCell ref="A45:A50"/>
    <mergeCell ref="A58:A59"/>
    <mergeCell ref="B58:B59"/>
    <mergeCell ref="A140:A144"/>
    <mergeCell ref="B140:B144"/>
    <mergeCell ref="C140:C144"/>
    <mergeCell ref="D140:D144"/>
    <mergeCell ref="J8:V8"/>
    <mergeCell ref="G8:G9"/>
    <mergeCell ref="D13:D17"/>
    <mergeCell ref="D58:D59"/>
    <mergeCell ref="D19:D25"/>
    <mergeCell ref="D8:D9"/>
    <mergeCell ref="D26:D31"/>
    <mergeCell ref="C45:C50"/>
    <mergeCell ref="D82:D86"/>
    <mergeCell ref="A32:A33"/>
    <mergeCell ref="B8:B9"/>
    <mergeCell ref="B19:B25"/>
    <mergeCell ref="C19:C25"/>
    <mergeCell ref="B32:B33"/>
    <mergeCell ref="C32:C33"/>
    <mergeCell ref="C8:C9"/>
    <mergeCell ref="C26:C31"/>
    <mergeCell ref="A26:A31"/>
    <mergeCell ref="B26:B31"/>
    <mergeCell ref="B34:B39"/>
    <mergeCell ref="B45:B50"/>
    <mergeCell ref="A34:A39"/>
    <mergeCell ref="F2:I2"/>
    <mergeCell ref="A13:A17"/>
    <mergeCell ref="B13:B17"/>
    <mergeCell ref="C13:C17"/>
    <mergeCell ref="H8:H9"/>
    <mergeCell ref="I8:I9"/>
    <mergeCell ref="F8:F9"/>
    <mergeCell ref="A5:I5"/>
    <mergeCell ref="E8:E9"/>
    <mergeCell ref="A8:A9"/>
    <mergeCell ref="A19:A25"/>
    <mergeCell ref="D56:D57"/>
    <mergeCell ref="D34:D39"/>
    <mergeCell ref="A40:A42"/>
    <mergeCell ref="B40:B42"/>
    <mergeCell ref="C40:C42"/>
    <mergeCell ref="D40:D42"/>
    <mergeCell ref="A56:A57"/>
    <mergeCell ref="B56:B57"/>
    <mergeCell ref="C56:C57"/>
  </mergeCells>
  <printOptions/>
  <pageMargins left="0.2755905511811024" right="0.15748031496062992" top="0.7480314960629921" bottom="0.7480314960629921" header="0.31496062992125984" footer="0.31496062992125984"/>
  <pageSetup horizontalDpi="300" verticalDpi="300" orientation="landscape" paperSize="9" scale="47" r:id="rId1"/>
  <rowBreaks count="2" manualBreakCount="2">
    <brk id="27" max="21" man="1"/>
    <brk id="4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3.00390625" style="3" customWidth="1"/>
    <col min="2" max="2" width="12.7109375" style="3" customWidth="1"/>
    <col min="3" max="3" width="12.28125" style="3" customWidth="1"/>
    <col min="4" max="4" width="30.00390625" style="3" customWidth="1"/>
    <col min="5" max="5" width="24.28125" style="3" customWidth="1"/>
    <col min="6" max="6" width="16.28125" style="3" customWidth="1"/>
    <col min="7" max="7" width="14.00390625" style="3" customWidth="1"/>
    <col min="8" max="8" width="12.421875" style="3" customWidth="1"/>
    <col min="9" max="9" width="13.28125" style="3" customWidth="1"/>
    <col min="10" max="10" width="10.421875" style="3" customWidth="1"/>
    <col min="11" max="16384" width="9.140625" style="3" customWidth="1"/>
  </cols>
  <sheetData>
    <row r="1" ht="15.75">
      <c r="G1" s="6" t="s">
        <v>25</v>
      </c>
    </row>
    <row r="2" spans="7:10" ht="41.25" customHeight="1">
      <c r="G2" s="259" t="s">
        <v>370</v>
      </c>
      <c r="H2" s="238"/>
      <c r="I2" s="238"/>
      <c r="J2" s="238"/>
    </row>
    <row r="3" ht="15.75">
      <c r="G3" s="6"/>
    </row>
    <row r="4" spans="1:10" ht="15.75">
      <c r="A4" s="242" t="s">
        <v>238</v>
      </c>
      <c r="B4" s="242"/>
      <c r="C4" s="242"/>
      <c r="D4" s="242"/>
      <c r="E4" s="242"/>
      <c r="F4" s="242"/>
      <c r="G4" s="242"/>
      <c r="H4" s="242"/>
      <c r="I4" s="242"/>
      <c r="J4" s="242"/>
    </row>
    <row r="5" ht="15.75">
      <c r="J5" s="4" t="s">
        <v>7</v>
      </c>
    </row>
    <row r="6" spans="1:10" ht="15.75">
      <c r="A6" s="258" t="s">
        <v>14</v>
      </c>
      <c r="B6" s="258" t="s">
        <v>15</v>
      </c>
      <c r="C6" s="258" t="s">
        <v>16</v>
      </c>
      <c r="D6" s="258" t="s">
        <v>17</v>
      </c>
      <c r="E6" s="258" t="s">
        <v>26</v>
      </c>
      <c r="F6" s="258" t="s">
        <v>27</v>
      </c>
      <c r="G6" s="248" t="s">
        <v>1</v>
      </c>
      <c r="H6" s="248" t="s">
        <v>2</v>
      </c>
      <c r="I6" s="248" t="s">
        <v>3</v>
      </c>
      <c r="J6" s="248"/>
    </row>
    <row r="7" spans="1:10" ht="126.75" customHeight="1">
      <c r="A7" s="258"/>
      <c r="B7" s="258"/>
      <c r="C7" s="258"/>
      <c r="D7" s="258"/>
      <c r="E7" s="258"/>
      <c r="F7" s="258"/>
      <c r="G7" s="248"/>
      <c r="H7" s="248"/>
      <c r="I7" s="1" t="s">
        <v>4</v>
      </c>
      <c r="J7" s="1" t="s">
        <v>5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8.5">
      <c r="A9" s="7" t="s">
        <v>28</v>
      </c>
      <c r="B9" s="7"/>
      <c r="C9" s="7"/>
      <c r="D9" s="8" t="s">
        <v>29</v>
      </c>
      <c r="E9" s="9"/>
      <c r="F9" s="1"/>
      <c r="G9" s="1"/>
      <c r="H9" s="1"/>
      <c r="I9" s="1"/>
      <c r="J9" s="1"/>
    </row>
    <row r="10" spans="1:10" ht="28.5">
      <c r="A10" s="7" t="s">
        <v>30</v>
      </c>
      <c r="B10" s="7"/>
      <c r="C10" s="7"/>
      <c r="D10" s="8" t="s">
        <v>29</v>
      </c>
      <c r="E10" s="10"/>
      <c r="F10" s="1"/>
      <c r="G10" s="1"/>
      <c r="H10" s="1"/>
      <c r="I10" s="1"/>
      <c r="J10" s="1"/>
    </row>
    <row r="11" spans="1:10" s="164" customFormat="1" ht="123" customHeight="1" hidden="1">
      <c r="A11" s="159" t="s">
        <v>31</v>
      </c>
      <c r="B11" s="160" t="s">
        <v>32</v>
      </c>
      <c r="C11" s="160" t="s">
        <v>33</v>
      </c>
      <c r="D11" s="161" t="s">
        <v>34</v>
      </c>
      <c r="E11" s="162" t="s">
        <v>311</v>
      </c>
      <c r="F11" s="67" t="s">
        <v>145</v>
      </c>
      <c r="G11" s="163">
        <v>0</v>
      </c>
      <c r="H11" s="163"/>
      <c r="I11" s="163">
        <v>0</v>
      </c>
      <c r="J11" s="163">
        <v>0</v>
      </c>
    </row>
    <row r="12" spans="1:10" ht="141.75" customHeight="1">
      <c r="A12" s="19" t="s">
        <v>31</v>
      </c>
      <c r="B12" s="40" t="s">
        <v>32</v>
      </c>
      <c r="C12" s="40" t="s">
        <v>33</v>
      </c>
      <c r="D12" s="41" t="s">
        <v>34</v>
      </c>
      <c r="E12" s="42" t="s">
        <v>230</v>
      </c>
      <c r="F12" s="67" t="s">
        <v>145</v>
      </c>
      <c r="G12" s="21">
        <f>H12+I12</f>
        <v>82000</v>
      </c>
      <c r="H12" s="21"/>
      <c r="I12" s="21">
        <v>82000</v>
      </c>
      <c r="J12" s="21">
        <v>82000</v>
      </c>
    </row>
    <row r="13" spans="1:10" ht="141.75" customHeight="1">
      <c r="A13" s="19" t="s">
        <v>168</v>
      </c>
      <c r="B13" s="40" t="s">
        <v>169</v>
      </c>
      <c r="C13" s="40" t="s">
        <v>170</v>
      </c>
      <c r="D13" s="108" t="s">
        <v>171</v>
      </c>
      <c r="E13" s="42" t="s">
        <v>231</v>
      </c>
      <c r="F13" s="67" t="s">
        <v>232</v>
      </c>
      <c r="G13" s="21">
        <f>H13+I13</f>
        <v>3818030</v>
      </c>
      <c r="H13" s="21">
        <v>3550626</v>
      </c>
      <c r="I13" s="21">
        <v>267404</v>
      </c>
      <c r="J13" s="21">
        <v>267404</v>
      </c>
    </row>
    <row r="14" spans="1:10" ht="92.25" customHeight="1">
      <c r="A14" s="19" t="s">
        <v>88</v>
      </c>
      <c r="B14" s="43">
        <v>3191</v>
      </c>
      <c r="C14" s="19" t="s">
        <v>89</v>
      </c>
      <c r="D14" s="44" t="s">
        <v>90</v>
      </c>
      <c r="E14" s="45" t="s">
        <v>91</v>
      </c>
      <c r="F14" s="67" t="s">
        <v>158</v>
      </c>
      <c r="G14" s="21">
        <f aca="true" t="shared" si="0" ref="G14:G58">H14+I14</f>
        <v>26000</v>
      </c>
      <c r="H14" s="21">
        <v>26000</v>
      </c>
      <c r="I14" s="21"/>
      <c r="J14" s="21"/>
    </row>
    <row r="15" spans="1:10" ht="85.5" customHeight="1">
      <c r="A15" s="19" t="s">
        <v>92</v>
      </c>
      <c r="B15" s="43">
        <v>3242</v>
      </c>
      <c r="C15" s="19" t="s">
        <v>93</v>
      </c>
      <c r="D15" s="44" t="s">
        <v>94</v>
      </c>
      <c r="E15" s="46" t="s">
        <v>156</v>
      </c>
      <c r="F15" s="67" t="s">
        <v>150</v>
      </c>
      <c r="G15" s="21">
        <f t="shared" si="0"/>
        <v>466000</v>
      </c>
      <c r="H15" s="21">
        <v>466000</v>
      </c>
      <c r="I15" s="21"/>
      <c r="J15" s="21"/>
    </row>
    <row r="16" spans="1:10" ht="82.5" customHeight="1">
      <c r="A16" s="19" t="s">
        <v>92</v>
      </c>
      <c r="B16" s="43">
        <v>3242</v>
      </c>
      <c r="C16" s="19" t="s">
        <v>93</v>
      </c>
      <c r="D16" s="44" t="s">
        <v>94</v>
      </c>
      <c r="E16" s="47" t="s">
        <v>160</v>
      </c>
      <c r="F16" s="67" t="s">
        <v>159</v>
      </c>
      <c r="G16" s="21">
        <f t="shared" si="0"/>
        <v>12000</v>
      </c>
      <c r="H16" s="21">
        <v>12000</v>
      </c>
      <c r="I16" s="21"/>
      <c r="J16" s="21"/>
    </row>
    <row r="17" spans="1:10" ht="15.75" hidden="1">
      <c r="A17" s="7"/>
      <c r="B17" s="50"/>
      <c r="C17" s="50"/>
      <c r="D17" s="51"/>
      <c r="E17" s="49"/>
      <c r="F17" s="67"/>
      <c r="G17" s="21">
        <v>0</v>
      </c>
      <c r="H17" s="21">
        <v>0</v>
      </c>
      <c r="I17" s="21"/>
      <c r="J17" s="21"/>
    </row>
    <row r="18" spans="1:10" ht="90" customHeight="1">
      <c r="A18" s="19" t="s">
        <v>92</v>
      </c>
      <c r="B18" s="43">
        <v>3242</v>
      </c>
      <c r="C18" s="19" t="s">
        <v>93</v>
      </c>
      <c r="D18" s="44" t="s">
        <v>94</v>
      </c>
      <c r="E18" s="49" t="s">
        <v>233</v>
      </c>
      <c r="F18" s="67" t="s">
        <v>158</v>
      </c>
      <c r="G18" s="21">
        <f t="shared" si="0"/>
        <v>100000</v>
      </c>
      <c r="H18" s="21">
        <v>100000</v>
      </c>
      <c r="I18" s="21"/>
      <c r="J18" s="21"/>
    </row>
    <row r="19" spans="1:10" ht="93" customHeight="1">
      <c r="A19" s="19" t="s">
        <v>99</v>
      </c>
      <c r="B19" s="43">
        <v>4082</v>
      </c>
      <c r="C19" s="19" t="s">
        <v>100</v>
      </c>
      <c r="D19" s="51" t="s">
        <v>101</v>
      </c>
      <c r="E19" s="52" t="s">
        <v>102</v>
      </c>
      <c r="F19" s="67" t="s">
        <v>146</v>
      </c>
      <c r="G19" s="21">
        <f t="shared" si="0"/>
        <v>100000</v>
      </c>
      <c r="H19" s="21">
        <v>100000</v>
      </c>
      <c r="I19" s="21"/>
      <c r="J19" s="21"/>
    </row>
    <row r="20" spans="1:10" ht="93" customHeight="1">
      <c r="A20" s="19" t="s">
        <v>99</v>
      </c>
      <c r="B20" s="43">
        <v>4082</v>
      </c>
      <c r="C20" s="19" t="s">
        <v>100</v>
      </c>
      <c r="D20" s="51" t="s">
        <v>101</v>
      </c>
      <c r="E20" s="52" t="s">
        <v>234</v>
      </c>
      <c r="F20" s="67" t="s">
        <v>235</v>
      </c>
      <c r="G20" s="21">
        <f t="shared" si="0"/>
        <v>108000</v>
      </c>
      <c r="H20" s="21">
        <v>108000</v>
      </c>
      <c r="I20" s="21"/>
      <c r="J20" s="21"/>
    </row>
    <row r="21" spans="1:10" ht="93" customHeight="1">
      <c r="A21" s="19" t="s">
        <v>179</v>
      </c>
      <c r="B21" s="19" t="s">
        <v>180</v>
      </c>
      <c r="C21" s="19" t="s">
        <v>257</v>
      </c>
      <c r="D21" s="51" t="s">
        <v>181</v>
      </c>
      <c r="E21" s="49" t="s">
        <v>98</v>
      </c>
      <c r="F21" s="67" t="s">
        <v>145</v>
      </c>
      <c r="G21" s="21">
        <f t="shared" si="0"/>
        <v>694834</v>
      </c>
      <c r="H21" s="21">
        <v>41800</v>
      </c>
      <c r="I21" s="21">
        <v>653034</v>
      </c>
      <c r="J21" s="21"/>
    </row>
    <row r="22" spans="1:10" ht="109.5" customHeight="1">
      <c r="A22" s="19" t="s">
        <v>256</v>
      </c>
      <c r="B22" s="19" t="s">
        <v>257</v>
      </c>
      <c r="C22" s="19" t="s">
        <v>96</v>
      </c>
      <c r="D22" s="51" t="s">
        <v>258</v>
      </c>
      <c r="E22" s="49" t="s">
        <v>98</v>
      </c>
      <c r="F22" s="67" t="s">
        <v>145</v>
      </c>
      <c r="G22" s="21">
        <f t="shared" si="0"/>
        <v>2745817</v>
      </c>
      <c r="H22" s="21">
        <v>2745817</v>
      </c>
      <c r="I22" s="21"/>
      <c r="J22" s="21"/>
    </row>
    <row r="23" spans="1:10" ht="91.5" customHeight="1">
      <c r="A23" s="7" t="s">
        <v>95</v>
      </c>
      <c r="B23" s="48">
        <v>6030</v>
      </c>
      <c r="C23" s="7" t="s">
        <v>96</v>
      </c>
      <c r="D23" s="8" t="s">
        <v>97</v>
      </c>
      <c r="E23" s="49" t="s">
        <v>98</v>
      </c>
      <c r="F23" s="67" t="s">
        <v>145</v>
      </c>
      <c r="G23" s="21">
        <f t="shared" si="0"/>
        <v>9406986</v>
      </c>
      <c r="H23" s="21">
        <v>9207186</v>
      </c>
      <c r="I23" s="21">
        <v>199800</v>
      </c>
      <c r="J23" s="21">
        <v>199800</v>
      </c>
    </row>
    <row r="24" spans="1:10" ht="62.25" customHeight="1">
      <c r="A24" s="7" t="s">
        <v>103</v>
      </c>
      <c r="B24" s="43">
        <v>7130</v>
      </c>
      <c r="C24" s="19" t="s">
        <v>104</v>
      </c>
      <c r="D24" s="51" t="s">
        <v>105</v>
      </c>
      <c r="E24" s="68" t="s">
        <v>106</v>
      </c>
      <c r="F24" s="67" t="s">
        <v>161</v>
      </c>
      <c r="G24" s="21">
        <f t="shared" si="0"/>
        <v>1022836</v>
      </c>
      <c r="H24" s="21">
        <v>6000</v>
      </c>
      <c r="I24" s="21">
        <v>1016836</v>
      </c>
      <c r="J24" s="21"/>
    </row>
    <row r="25" spans="1:10" ht="104.25" customHeight="1">
      <c r="A25" s="7" t="s">
        <v>45</v>
      </c>
      <c r="B25" s="43">
        <v>7310</v>
      </c>
      <c r="C25" s="19" t="s">
        <v>35</v>
      </c>
      <c r="D25" s="51" t="s">
        <v>144</v>
      </c>
      <c r="E25" s="53" t="s">
        <v>98</v>
      </c>
      <c r="F25" s="67" t="s">
        <v>149</v>
      </c>
      <c r="G25" s="21">
        <f t="shared" si="0"/>
        <v>506480</v>
      </c>
      <c r="H25" s="21"/>
      <c r="I25" s="21">
        <v>506480</v>
      </c>
      <c r="J25" s="21">
        <v>506480</v>
      </c>
    </row>
    <row r="26" spans="1:10" ht="90" customHeight="1">
      <c r="A26" s="72" t="s">
        <v>78</v>
      </c>
      <c r="B26" s="72" t="s">
        <v>140</v>
      </c>
      <c r="C26" s="73" t="s">
        <v>35</v>
      </c>
      <c r="D26" s="74" t="s">
        <v>141</v>
      </c>
      <c r="E26" s="69" t="s">
        <v>110</v>
      </c>
      <c r="F26" s="67" t="s">
        <v>145</v>
      </c>
      <c r="G26" s="21">
        <f t="shared" si="0"/>
        <v>467288</v>
      </c>
      <c r="H26" s="21"/>
      <c r="I26" s="21">
        <v>467288</v>
      </c>
      <c r="J26" s="21">
        <v>467288</v>
      </c>
    </row>
    <row r="27" spans="1:10" ht="80.25" customHeight="1">
      <c r="A27" s="109" t="s">
        <v>188</v>
      </c>
      <c r="B27" s="109" t="s">
        <v>189</v>
      </c>
      <c r="C27" s="109" t="s">
        <v>35</v>
      </c>
      <c r="D27" s="110" t="s">
        <v>190</v>
      </c>
      <c r="E27" s="111" t="s">
        <v>237</v>
      </c>
      <c r="F27" s="112" t="s">
        <v>236</v>
      </c>
      <c r="G27" s="21">
        <f t="shared" si="0"/>
        <v>6197750</v>
      </c>
      <c r="H27" s="21"/>
      <c r="I27" s="21">
        <v>6197750</v>
      </c>
      <c r="J27" s="21">
        <f>I27</f>
        <v>6197750</v>
      </c>
    </row>
    <row r="28" spans="1:10" ht="80.25" customHeight="1">
      <c r="A28" s="109" t="s">
        <v>279</v>
      </c>
      <c r="B28" s="109" t="s">
        <v>278</v>
      </c>
      <c r="C28" s="109" t="s">
        <v>108</v>
      </c>
      <c r="D28" s="110" t="s">
        <v>197</v>
      </c>
      <c r="E28" s="111" t="s">
        <v>110</v>
      </c>
      <c r="F28" s="112" t="s">
        <v>145</v>
      </c>
      <c r="G28" s="21">
        <f t="shared" si="0"/>
        <v>3594500</v>
      </c>
      <c r="H28" s="21"/>
      <c r="I28" s="21">
        <v>3594500</v>
      </c>
      <c r="J28" s="21">
        <f>I28</f>
        <v>3594500</v>
      </c>
    </row>
    <row r="29" spans="1:10" ht="86.25" customHeight="1">
      <c r="A29" s="7" t="s">
        <v>107</v>
      </c>
      <c r="B29" s="48">
        <v>7370</v>
      </c>
      <c r="C29" s="7" t="s">
        <v>108</v>
      </c>
      <c r="D29" s="75" t="s">
        <v>109</v>
      </c>
      <c r="E29" s="45" t="s">
        <v>110</v>
      </c>
      <c r="F29" s="67" t="s">
        <v>145</v>
      </c>
      <c r="G29" s="21">
        <f t="shared" si="0"/>
        <v>4277592</v>
      </c>
      <c r="H29" s="21">
        <v>2593792</v>
      </c>
      <c r="I29" s="21">
        <v>1683800</v>
      </c>
      <c r="J29" s="21">
        <v>1683800</v>
      </c>
    </row>
    <row r="30" spans="1:10" ht="109.5" customHeight="1">
      <c r="A30" s="7" t="s">
        <v>312</v>
      </c>
      <c r="B30" s="48">
        <v>7461</v>
      </c>
      <c r="C30" s="7" t="s">
        <v>314</v>
      </c>
      <c r="D30" s="75" t="s">
        <v>313</v>
      </c>
      <c r="E30" s="45" t="s">
        <v>315</v>
      </c>
      <c r="F30" s="67" t="s">
        <v>316</v>
      </c>
      <c r="G30" s="21">
        <f t="shared" si="0"/>
        <v>5272414</v>
      </c>
      <c r="H30" s="21">
        <v>888870</v>
      </c>
      <c r="I30" s="21">
        <v>4383544</v>
      </c>
      <c r="J30" s="21">
        <v>4583544</v>
      </c>
    </row>
    <row r="31" spans="1:10" ht="108" customHeight="1">
      <c r="A31" s="19" t="s">
        <v>111</v>
      </c>
      <c r="B31" s="43">
        <v>8110</v>
      </c>
      <c r="C31" s="19" t="s">
        <v>112</v>
      </c>
      <c r="D31" s="17" t="s">
        <v>113</v>
      </c>
      <c r="E31" s="55" t="s">
        <v>114</v>
      </c>
      <c r="F31" s="67" t="s">
        <v>147</v>
      </c>
      <c r="G31" s="21">
        <f t="shared" si="0"/>
        <v>140000</v>
      </c>
      <c r="H31" s="21">
        <v>100000</v>
      </c>
      <c r="I31" s="21">
        <v>40000</v>
      </c>
      <c r="J31" s="21">
        <v>40000</v>
      </c>
    </row>
    <row r="32" spans="1:10" ht="84.75" customHeight="1">
      <c r="A32" s="19" t="s">
        <v>115</v>
      </c>
      <c r="B32" s="43">
        <v>8130</v>
      </c>
      <c r="C32" s="19" t="s">
        <v>112</v>
      </c>
      <c r="D32" s="17" t="s">
        <v>116</v>
      </c>
      <c r="E32" s="56" t="s">
        <v>117</v>
      </c>
      <c r="F32" s="67" t="s">
        <v>157</v>
      </c>
      <c r="G32" s="21">
        <f t="shared" si="0"/>
        <v>2351006</v>
      </c>
      <c r="H32" s="21">
        <v>2351006</v>
      </c>
      <c r="I32" s="21"/>
      <c r="J32" s="21"/>
    </row>
    <row r="33" spans="1:10" ht="69.75" customHeight="1">
      <c r="A33" s="19" t="s">
        <v>119</v>
      </c>
      <c r="B33" s="43">
        <v>8340</v>
      </c>
      <c r="C33" s="19" t="s">
        <v>120</v>
      </c>
      <c r="D33" s="17" t="s">
        <v>121</v>
      </c>
      <c r="E33" s="47" t="s">
        <v>122</v>
      </c>
      <c r="F33" s="67" t="s">
        <v>151</v>
      </c>
      <c r="G33" s="21">
        <f t="shared" si="0"/>
        <v>37125281</v>
      </c>
      <c r="H33" s="21"/>
      <c r="I33" s="21">
        <v>37125281</v>
      </c>
      <c r="J33" s="21"/>
    </row>
    <row r="34" spans="1:10" ht="157.5" customHeight="1">
      <c r="A34" s="19" t="s">
        <v>347</v>
      </c>
      <c r="B34" s="43">
        <v>9730</v>
      </c>
      <c r="C34" s="19" t="s">
        <v>118</v>
      </c>
      <c r="D34" s="17" t="s">
        <v>348</v>
      </c>
      <c r="E34" s="47" t="s">
        <v>349</v>
      </c>
      <c r="F34" s="67" t="s">
        <v>316</v>
      </c>
      <c r="G34" s="21">
        <f t="shared" si="0"/>
        <v>1000000</v>
      </c>
      <c r="H34" s="21">
        <v>1000000</v>
      </c>
      <c r="I34" s="21"/>
      <c r="J34" s="21"/>
    </row>
    <row r="35" spans="1:10" ht="106.5" customHeight="1">
      <c r="A35" s="19" t="s">
        <v>123</v>
      </c>
      <c r="B35" s="43">
        <v>9770</v>
      </c>
      <c r="C35" s="19" t="s">
        <v>118</v>
      </c>
      <c r="D35" s="17" t="s">
        <v>124</v>
      </c>
      <c r="E35" s="47" t="s">
        <v>125</v>
      </c>
      <c r="F35" s="67" t="s">
        <v>145</v>
      </c>
      <c r="G35" s="21">
        <f t="shared" si="0"/>
        <v>74948</v>
      </c>
      <c r="H35" s="21">
        <v>74948</v>
      </c>
      <c r="I35" s="21"/>
      <c r="J35" s="21"/>
    </row>
    <row r="36" spans="1:10" ht="127.5" customHeight="1">
      <c r="A36" s="19"/>
      <c r="B36" s="43"/>
      <c r="C36" s="19"/>
      <c r="D36" s="17"/>
      <c r="E36" s="47" t="s">
        <v>126</v>
      </c>
      <c r="F36" s="67" t="s">
        <v>145</v>
      </c>
      <c r="G36" s="21">
        <f t="shared" si="0"/>
        <v>140131</v>
      </c>
      <c r="H36" s="21">
        <v>140131</v>
      </c>
      <c r="I36" s="21"/>
      <c r="J36" s="21"/>
    </row>
    <row r="37" spans="1:10" ht="104.25" customHeight="1">
      <c r="A37" s="19"/>
      <c r="B37" s="43"/>
      <c r="C37" s="19"/>
      <c r="D37" s="17"/>
      <c r="E37" s="47" t="s">
        <v>127</v>
      </c>
      <c r="F37" s="67" t="s">
        <v>145</v>
      </c>
      <c r="G37" s="21">
        <f t="shared" si="0"/>
        <v>989028</v>
      </c>
      <c r="H37" s="21">
        <v>989028</v>
      </c>
      <c r="I37" s="21"/>
      <c r="J37" s="21"/>
    </row>
    <row r="38" spans="1:10" ht="104.25" customHeight="1">
      <c r="A38" s="19"/>
      <c r="B38" s="43"/>
      <c r="C38" s="19"/>
      <c r="D38" s="17"/>
      <c r="E38" s="47" t="s">
        <v>128</v>
      </c>
      <c r="F38" s="67" t="s">
        <v>145</v>
      </c>
      <c r="G38" s="21">
        <f t="shared" si="0"/>
        <v>328510</v>
      </c>
      <c r="H38" s="21">
        <v>328510</v>
      </c>
      <c r="I38" s="21"/>
      <c r="J38" s="21"/>
    </row>
    <row r="39" spans="1:10" ht="72" customHeight="1">
      <c r="A39" s="19"/>
      <c r="B39" s="43"/>
      <c r="C39" s="19"/>
      <c r="D39" s="17"/>
      <c r="E39" s="47" t="s">
        <v>129</v>
      </c>
      <c r="F39" s="67" t="s">
        <v>148</v>
      </c>
      <c r="G39" s="70">
        <f t="shared" si="0"/>
        <v>115939</v>
      </c>
      <c r="H39" s="70">
        <v>115939</v>
      </c>
      <c r="I39" s="21"/>
      <c r="J39" s="21"/>
    </row>
    <row r="40" spans="1:10" ht="54.75" customHeight="1" hidden="1">
      <c r="A40" s="19"/>
      <c r="B40" s="43"/>
      <c r="C40" s="19"/>
      <c r="D40" s="17"/>
      <c r="E40" s="47" t="s">
        <v>130</v>
      </c>
      <c r="F40" s="1"/>
      <c r="G40" s="70">
        <f t="shared" si="0"/>
        <v>0</v>
      </c>
      <c r="H40" s="70"/>
      <c r="I40" s="21"/>
      <c r="J40" s="21"/>
    </row>
    <row r="41" spans="1:10" ht="15.75">
      <c r="A41" s="19"/>
      <c r="B41" s="43"/>
      <c r="C41" s="19"/>
      <c r="D41" s="17" t="s">
        <v>142</v>
      </c>
      <c r="E41" s="47"/>
      <c r="F41" s="1"/>
      <c r="G41" s="21">
        <f t="shared" si="0"/>
        <v>81163370</v>
      </c>
      <c r="H41" s="21">
        <f>SUM(H11:H39)</f>
        <v>24945653</v>
      </c>
      <c r="I41" s="21">
        <f>SUM(I11:I39)</f>
        <v>56217717</v>
      </c>
      <c r="J41" s="21"/>
    </row>
    <row r="42" spans="1:10" ht="57">
      <c r="A42" s="19" t="s">
        <v>163</v>
      </c>
      <c r="B42" s="43"/>
      <c r="C42" s="19"/>
      <c r="D42" s="17" t="s">
        <v>164</v>
      </c>
      <c r="E42" s="47"/>
      <c r="F42" s="1"/>
      <c r="G42" s="21"/>
      <c r="H42" s="21"/>
      <c r="I42" s="21"/>
      <c r="J42" s="21"/>
    </row>
    <row r="43" spans="1:10" ht="57">
      <c r="A43" s="19" t="s">
        <v>43</v>
      </c>
      <c r="B43" s="43"/>
      <c r="C43" s="19"/>
      <c r="D43" s="17" t="s">
        <v>164</v>
      </c>
      <c r="E43" s="47"/>
      <c r="F43" s="1"/>
      <c r="G43" s="21"/>
      <c r="H43" s="21"/>
      <c r="I43" s="21"/>
      <c r="J43" s="21"/>
    </row>
    <row r="44" spans="1:10" ht="76.5">
      <c r="A44" s="40" t="s">
        <v>44</v>
      </c>
      <c r="B44" s="60">
        <v>1010</v>
      </c>
      <c r="C44" s="40" t="s">
        <v>131</v>
      </c>
      <c r="D44" s="41" t="s">
        <v>37</v>
      </c>
      <c r="E44" s="52" t="s">
        <v>132</v>
      </c>
      <c r="F44" s="67" t="s">
        <v>158</v>
      </c>
      <c r="G44" s="21">
        <f t="shared" si="0"/>
        <v>123669</v>
      </c>
      <c r="H44" s="21">
        <v>123669</v>
      </c>
      <c r="I44" s="21"/>
      <c r="J44" s="21"/>
    </row>
    <row r="45" spans="1:10" ht="120">
      <c r="A45" s="40" t="s">
        <v>51</v>
      </c>
      <c r="B45" s="60">
        <v>1020</v>
      </c>
      <c r="C45" s="40" t="s">
        <v>53</v>
      </c>
      <c r="D45" s="41" t="s">
        <v>54</v>
      </c>
      <c r="E45" s="52" t="s">
        <v>155</v>
      </c>
      <c r="F45" s="1" t="s">
        <v>145</v>
      </c>
      <c r="G45" s="21">
        <f t="shared" si="0"/>
        <v>903672</v>
      </c>
      <c r="H45" s="21">
        <v>903672</v>
      </c>
      <c r="I45" s="21"/>
      <c r="J45" s="21"/>
    </row>
    <row r="46" spans="1:10" ht="135" customHeight="1">
      <c r="A46" s="19"/>
      <c r="B46" s="43"/>
      <c r="C46" s="19"/>
      <c r="D46" s="17"/>
      <c r="E46" s="52" t="s">
        <v>133</v>
      </c>
      <c r="F46" s="67" t="s">
        <v>158</v>
      </c>
      <c r="G46" s="21">
        <f t="shared" si="0"/>
        <v>66557</v>
      </c>
      <c r="H46" s="21">
        <v>66557</v>
      </c>
      <c r="I46" s="21"/>
      <c r="J46" s="21"/>
    </row>
    <row r="47" spans="1:10" ht="15.75" hidden="1">
      <c r="A47" s="19"/>
      <c r="B47" s="43"/>
      <c r="C47" s="19"/>
      <c r="D47" s="17"/>
      <c r="E47" s="47"/>
      <c r="F47" s="1"/>
      <c r="G47" s="21">
        <f t="shared" si="0"/>
        <v>0</v>
      </c>
      <c r="H47" s="21"/>
      <c r="I47" s="21"/>
      <c r="J47" s="21"/>
    </row>
    <row r="48" spans="1:10" ht="71.25">
      <c r="A48" s="19" t="s">
        <v>134</v>
      </c>
      <c r="B48" s="43">
        <v>1162</v>
      </c>
      <c r="C48" s="19" t="s">
        <v>135</v>
      </c>
      <c r="D48" s="17" t="s">
        <v>136</v>
      </c>
      <c r="E48" s="47" t="s">
        <v>137</v>
      </c>
      <c r="F48" s="67" t="s">
        <v>152</v>
      </c>
      <c r="G48" s="21">
        <f t="shared" si="0"/>
        <v>123000</v>
      </c>
      <c r="H48" s="21">
        <v>123000</v>
      </c>
      <c r="I48" s="21"/>
      <c r="J48" s="21"/>
    </row>
    <row r="49" spans="1:10" ht="71.25">
      <c r="A49" s="54"/>
      <c r="B49" s="54"/>
      <c r="C49" s="50"/>
      <c r="D49" s="8"/>
      <c r="E49" s="61" t="s">
        <v>138</v>
      </c>
      <c r="F49" s="67" t="s">
        <v>153</v>
      </c>
      <c r="G49" s="21">
        <f t="shared" si="0"/>
        <v>45500</v>
      </c>
      <c r="H49" s="21">
        <v>45500</v>
      </c>
      <c r="I49" s="21"/>
      <c r="J49" s="21"/>
    </row>
    <row r="50" spans="1:10" ht="86.25" customHeight="1">
      <c r="A50" s="54"/>
      <c r="B50" s="57"/>
      <c r="C50" s="58"/>
      <c r="D50" s="59"/>
      <c r="E50" s="63" t="s">
        <v>139</v>
      </c>
      <c r="F50" s="67" t="s">
        <v>154</v>
      </c>
      <c r="G50" s="21">
        <f t="shared" si="0"/>
        <v>224950</v>
      </c>
      <c r="H50" s="21">
        <v>224950</v>
      </c>
      <c r="I50" s="21"/>
      <c r="J50" s="21"/>
    </row>
    <row r="51" spans="1:10" ht="71.25">
      <c r="A51" s="54"/>
      <c r="B51" s="57"/>
      <c r="C51" s="58"/>
      <c r="D51" s="59"/>
      <c r="E51" s="63" t="s">
        <v>368</v>
      </c>
      <c r="F51" s="67" t="s">
        <v>369</v>
      </c>
      <c r="G51" s="21">
        <f t="shared" si="0"/>
        <v>6750</v>
      </c>
      <c r="H51" s="21">
        <v>6750</v>
      </c>
      <c r="I51" s="21"/>
      <c r="J51" s="21"/>
    </row>
    <row r="52" spans="1:10" ht="96.75" customHeight="1">
      <c r="A52" s="19"/>
      <c r="B52" s="43"/>
      <c r="C52" s="19"/>
      <c r="D52" s="17" t="s">
        <v>143</v>
      </c>
      <c r="E52" s="47"/>
      <c r="F52" s="1"/>
      <c r="G52" s="21">
        <f>H52+I52</f>
        <v>1494098</v>
      </c>
      <c r="H52" s="21">
        <f>SUM(H44:H51)</f>
        <v>1494098</v>
      </c>
      <c r="I52" s="21"/>
      <c r="J52" s="21"/>
    </row>
    <row r="53" spans="1:10" ht="15.75" hidden="1">
      <c r="A53" s="1"/>
      <c r="B53" s="1"/>
      <c r="C53" s="1"/>
      <c r="D53" s="1"/>
      <c r="E53" s="1"/>
      <c r="F53" s="1"/>
      <c r="G53" s="21">
        <f t="shared" si="0"/>
        <v>0</v>
      </c>
      <c r="H53" s="21"/>
      <c r="I53" s="21"/>
      <c r="J53" s="21"/>
    </row>
    <row r="54" spans="1:10" ht="15.75" hidden="1">
      <c r="A54" s="1"/>
      <c r="B54" s="1"/>
      <c r="C54" s="1"/>
      <c r="D54" s="1"/>
      <c r="E54" s="1"/>
      <c r="F54" s="1"/>
      <c r="G54" s="21">
        <f t="shared" si="0"/>
        <v>0</v>
      </c>
      <c r="H54" s="21"/>
      <c r="I54" s="21"/>
      <c r="J54" s="21"/>
    </row>
    <row r="55" spans="1:10" ht="15.75" hidden="1">
      <c r="A55" s="1"/>
      <c r="B55" s="1"/>
      <c r="C55" s="1"/>
      <c r="D55" s="1"/>
      <c r="E55" s="1"/>
      <c r="F55" s="1"/>
      <c r="G55" s="21">
        <f t="shared" si="0"/>
        <v>0</v>
      </c>
      <c r="H55" s="21"/>
      <c r="I55" s="21"/>
      <c r="J55" s="21"/>
    </row>
    <row r="56" spans="1:10" ht="15.75" hidden="1">
      <c r="A56" s="1"/>
      <c r="B56" s="1"/>
      <c r="C56" s="1"/>
      <c r="D56" s="1"/>
      <c r="E56" s="1"/>
      <c r="F56" s="1"/>
      <c r="G56" s="21">
        <f t="shared" si="0"/>
        <v>0</v>
      </c>
      <c r="H56" s="21"/>
      <c r="I56" s="21"/>
      <c r="J56" s="21"/>
    </row>
    <row r="57" spans="1:10" ht="15.75" hidden="1">
      <c r="A57" s="1"/>
      <c r="B57" s="1"/>
      <c r="C57" s="1"/>
      <c r="D57" s="1"/>
      <c r="E57" s="1"/>
      <c r="F57" s="1"/>
      <c r="G57" s="21">
        <f t="shared" si="0"/>
        <v>0</v>
      </c>
      <c r="H57" s="21"/>
      <c r="I57" s="21"/>
      <c r="J57" s="21"/>
    </row>
    <row r="58" spans="1:12" ht="15.75">
      <c r="A58" s="2" t="s">
        <v>6</v>
      </c>
      <c r="B58" s="2" t="s">
        <v>6</v>
      </c>
      <c r="C58" s="2" t="s">
        <v>6</v>
      </c>
      <c r="D58" s="2" t="s">
        <v>18</v>
      </c>
      <c r="E58" s="2" t="s">
        <v>6</v>
      </c>
      <c r="F58" s="2" t="s">
        <v>6</v>
      </c>
      <c r="G58" s="198">
        <f t="shared" si="0"/>
        <v>82657468</v>
      </c>
      <c r="H58" s="198">
        <f>H52+H41</f>
        <v>26439751</v>
      </c>
      <c r="I58" s="198">
        <f>I52+I41</f>
        <v>56217717</v>
      </c>
      <c r="J58" s="198"/>
      <c r="K58" s="199"/>
      <c r="L58" s="199"/>
    </row>
    <row r="59" ht="4.5" customHeight="1"/>
    <row r="60" spans="1:4" ht="15.75">
      <c r="A60" s="3" t="s">
        <v>81</v>
      </c>
      <c r="D60" s="3" t="s">
        <v>82</v>
      </c>
    </row>
  </sheetData>
  <sheetProtection/>
  <mergeCells count="11">
    <mergeCell ref="E6:E7"/>
    <mergeCell ref="F6:F7"/>
    <mergeCell ref="G2:J2"/>
    <mergeCell ref="G6:G7"/>
    <mergeCell ref="H6:H7"/>
    <mergeCell ref="I6:J6"/>
    <mergeCell ref="A4:J4"/>
    <mergeCell ref="A6:A7"/>
    <mergeCell ref="B6:B7"/>
    <mergeCell ref="C6:C7"/>
    <mergeCell ref="D6:D7"/>
  </mergeCells>
  <printOptions/>
  <pageMargins left="0.15748031496062992" right="0.15748031496062992" top="0.7480314960629921" bottom="0.15748031496062992" header="0.31496062992125984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2019-11-28T07:20:10Z</cp:lastPrinted>
  <dcterms:created xsi:type="dcterms:W3CDTF">2019-01-02T13:08:33Z</dcterms:created>
  <dcterms:modified xsi:type="dcterms:W3CDTF">2019-11-28T07:21:06Z</dcterms:modified>
  <cp:category/>
  <cp:version/>
  <cp:contentType/>
  <cp:contentStatus/>
</cp:coreProperties>
</file>