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30" windowHeight="11520" activeTab="1"/>
  </bookViews>
  <sheets>
    <sheet name="витяг" sheetId="1" r:id="rId1"/>
    <sheet name="Дод6" sheetId="2" r:id="rId2"/>
  </sheets>
  <definedNames>
    <definedName name="_xlnm.Print_Area" localSheetId="0">'витяг'!$A$1:$I$15</definedName>
    <definedName name="_xlnm.Print_Area" localSheetId="1">'Дод6'!$A$1:$M$43</definedName>
  </definedNames>
  <calcPr fullCalcOnLoad="1"/>
</workbook>
</file>

<file path=xl/sharedStrings.xml><?xml version="1.0" encoding="utf-8"?>
<sst xmlns="http://schemas.openxmlformats.org/spreadsheetml/2006/main" count="140" uniqueCount="82">
  <si>
    <t>Х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</si>
  <si>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</si>
  <si>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</si>
  <si>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</si>
  <si>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</si>
  <si>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Додаток 6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</si>
  <si>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</si>
  <si>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</si>
  <si>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</si>
  <si>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</si>
  <si>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</si>
  <si>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Будівництво  обєктів житлово-комунального господарства</t>
  </si>
  <si>
    <t>разом по коду 0117310</t>
  </si>
  <si>
    <t>Будівництво споруд, установ та закладів фізичної культури і спорту</t>
  </si>
  <si>
    <t>разом по коду 0117325</t>
  </si>
  <si>
    <t>Будівництво медичних установ та закладів</t>
  </si>
  <si>
    <t>разом по коду 7322</t>
  </si>
  <si>
    <t>Г</t>
  </si>
  <si>
    <t>Галицинівська сільська рада</t>
  </si>
  <si>
    <t>Всього по сільській раді</t>
  </si>
  <si>
    <t>Сільський голова                                                                                                                              І.В. Назар</t>
  </si>
  <si>
    <t>Виготовлення ПКД та виконання робіт "Нове будівництво амбулаторії первиної медико-санітарної допомоги в с. Галицинове та с Лимани Вітовського району, Миколаївської області</t>
  </si>
  <si>
    <t>Утримання та розвиток автомобільних доріг та дорожньої інфраструктури за рахунок коштів місцевого бюджету</t>
  </si>
  <si>
    <t>разом по коду 7370</t>
  </si>
  <si>
    <t>разом по коду 7461</t>
  </si>
  <si>
    <t>Реалізація інших заходів щодо соціально-економічного розвитку територій</t>
  </si>
  <si>
    <t>(код бюджету)</t>
  </si>
  <si>
    <t>Реставрація пам'ятки історії місцевого значення  "Памятний знак на честь воїнів - земляків, загиблих в роки Великої Вітчизняної війни", яка розташована біля адмінбудівлі по вулиці Центральна, 1 в с.Галицинове Вітовського району Миколаївської області" з технічним та авторським наглядом</t>
  </si>
  <si>
    <t>0117310</t>
  </si>
  <si>
    <t>0117322</t>
  </si>
  <si>
    <t>0117325</t>
  </si>
  <si>
    <t>0117461</t>
  </si>
  <si>
    <t>0117370</t>
  </si>
  <si>
    <t>0443</t>
  </si>
  <si>
    <t>0490</t>
  </si>
  <si>
    <t>0456</t>
  </si>
  <si>
    <t>Виготовлення проекту, роботи та технічний та авторський нагляд по об'єкту Капітальний ремонт дорожнього покриття доріг в населених пунктах Галицинівської сільської ради Вітовського району Миколаївської області</t>
  </si>
  <si>
    <t>Витяг з додатку про розподіл коштів бюджету розвитку за об'єктами у 2020 році</t>
  </si>
  <si>
    <t>Витяг з додатку № 6</t>
  </si>
  <si>
    <t>Реконструкція спортивного майданчика із штучним покриттям у рамках проєкту  "Спорт для всіх" по вул. Миру, 23 в с. Галицинове Вітовського району Миколаївської області.Технічний і авторський нагляд.</t>
  </si>
  <si>
    <t>Реконструкція системи водопостачання -встановлення водонапірної башти Рожновського із заміною технологічного обладнання свердловини по вул. Гагаріна в с. Галицинове Вітовського району Миколаївської області. Технічний і авторський нагляд.</t>
  </si>
  <si>
    <t>Реконструкція спортивного майданчика із штучним покриттям у рамках проєкту  "Спорт для всіх" по вул. Шкільна, 19 в с. Лупареве Вітовського району Миколаївської області.Технічний і авторський нагляд.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</si>
  <si>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</si>
  <si>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</si>
  <si>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</si>
  <si>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об'єкта будівництва/ вид будівельних робіт, у тому числі проектні роботи 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</si>
  <si>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</si>
  <si>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</si>
  <si>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</si>
  <si>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</si>
  <si>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 готовності об'єкта на кінець бюджетного періоду, %</t>
  </si>
  <si>
    <t>Відділ ОКМС Галицинівської сільської ради</t>
  </si>
  <si>
    <t>капітальний ремонт вуличного туалету Лиманівського ДНЗ</t>
  </si>
  <si>
    <t>Капітальний ремонт освітлення та електросилового обладнання 2-го поверху Галицинівської  ЗОШ І-ІІІ ступерів, за адресою: вул. Миру 23 с.Галицинове Вітовського району Миколаївської області</t>
  </si>
  <si>
    <t>Капітальний ремонти покрівлі Галицинівської ЗОШ І-ІІІ ступенів за адресою: вул. Миру 23 с. Галицинове Вітовського району Миколаївської області</t>
  </si>
  <si>
    <t>капітальний ремонт освітлення та електросилового обладання 1-го поверху ГалицинівськоїЗОШ І-ІІІ ступенів, за адресою : вул. Миру,23 с. Галицинове Вітовського району Миколаївської області</t>
  </si>
  <si>
    <t>капітальний ремонт їдальні в Лупарівській ЗОШ</t>
  </si>
  <si>
    <t>капітальний ремонтт системи автоматичної пожежної сигналізації та оповіщення про пожежу Лиманівської ЗОШ І-ІІІ ступенів Галицинівської сільської ради Вітовського району Миколаївської області за адресою: вул. Центральна,149 с. Лимани, Вітовський район Миколаївська обл.</t>
  </si>
  <si>
    <t>Капітальний ремонт фасаду з утепленням стін будівлі Українківської ЗОШ І-ІІІ ст., по вул. Шкільна, 8 в селі Українка Вітовського району Миколаївської області</t>
  </si>
  <si>
    <t>Капітальний ремонт вуличного туалету в будинку культури с. Галицинове</t>
  </si>
  <si>
    <t xml:space="preserve">Всього </t>
  </si>
  <si>
    <t>Всього по Відділу ОКМС</t>
  </si>
  <si>
    <t>кошти, що передаються із загального фонду бюджету до бюджету розвитку спеціального фонду</t>
  </si>
  <si>
    <t>за рахунок залучення коштів вільного залишку станом на 01.01.2020 (208100)</t>
  </si>
  <si>
    <t xml:space="preserve">за рахунок надходжень до загального фонду сільського бюджету </t>
  </si>
  <si>
    <t>Уточнений 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</si>
  <si>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до  рішення Галицинівської сільської ради "Про сільський бюджет Галицинівської сільської ради на 2020 рік" від __.02.2019 року №2</t>
  </si>
  <si>
    <t xml:space="preserve">експертиза проектно-кошторисної документації по капітальному ремонту будівлі амбклаторії загальної практики сімейної медицини по вул. Продольна, 8 в с.Лупареве </t>
  </si>
  <si>
    <t xml:space="preserve">Капітальний ремонт вуличного туалету Лиманівської ЗОШ І-ІІІ ст. </t>
  </si>
  <si>
    <t>Розроблення ПКД   по обєкту  капітальний ремонт підсобних приміщень їдальні Лупарівської ЗОШ І-ІІІ ступеня за адресою вул. Шкільна 19 с. Лупареве Вітовського району Миколаївської області  з експертизою</t>
  </si>
  <si>
    <t>до  рішення Галицинівської сільської ради "Про внесення змін до сільського бюджету Галицинівської сільської ради на 2020 рік" від 10.04.2020 року №2</t>
  </si>
  <si>
    <t>Капітальний ремонт приміщень в адмінбудівлі за адресою вул. Центральна, 130 с.Лимани Вітовського району Микоалївської області</t>
  </si>
  <si>
    <t>0617321</t>
  </si>
  <si>
    <t>Будівництво освітніх установ та закладів</t>
  </si>
  <si>
    <t>0617324</t>
  </si>
  <si>
    <t>7324</t>
  </si>
  <si>
    <t>Будівництво установ та закладів культури</t>
  </si>
  <si>
    <t>Разом по коду 7321</t>
  </si>
  <si>
    <t xml:space="preserve">Капітальний ремонт системи автоматичної пожежної сигналізації та оповіщення про пожежу Лиманівської загальноосвітньої школи І-ІІІ ступенів Галицинівської сільської ради Вітовського району Миколаївської області за адресою: вул. Шкільна ,19  в с.Лупареве, Вітовський район,Миколаївська обл.з виготовленням ПКД </t>
  </si>
  <si>
    <t>Капітальний ремонт вуличного туалету Галицинівської ЗОШ</t>
  </si>
  <si>
    <t>разом по коду  7324</t>
  </si>
  <si>
    <t>за рахунок залучення залишку коштів освітньої субвенції, що утворився на початок бюджетного періоду станом на 01.01.2020 (208100)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</si>
</sst>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5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4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vertical="center"/>
    </xf>
    <xf numFmtId="4" fontId="34" fillId="0" borderId="1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0" fillId="0" borderId="12" xfId="0" applyBorder="1" applyAlignment="1">
      <alignment horizontal="center" wrapText="1"/>
    </xf>
    <xf numFmtId="49" fontId="34" fillId="0" borderId="11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4" fillId="0" borderId="14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0" fontId="3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wrapText="1"/>
    </xf>
    <xf numFmtId="3" fontId="0" fillId="0" borderId="10" xfId="0" applyNumberFormat="1" applyBorder="1" applyAlignment="1">
      <alignment/>
    </xf>
    <xf numFmtId="4" fontId="24" fillId="0" borderId="10" xfId="0" applyNumberFormat="1" applyFont="1" applyBorder="1" applyAlignment="1">
      <alignment/>
    </xf>
    <xf numFmtId="0" fontId="48" fillId="0" borderId="0" xfId="0" applyFont="1" applyBorder="1" applyAlignment="1">
      <alignment/>
    </xf>
    <xf numFmtId="49" fontId="34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49" fillId="0" borderId="0" xfId="0" applyFont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49" fontId="34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 quotePrefix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3.28125" style="0" customWidth="1"/>
    <col min="4" max="4" width="32.421875" style="0" customWidth="1"/>
    <col min="5" max="5" width="23.00390625" style="0" customWidth="1"/>
    <col min="7" max="7" width="13.28125" style="0" customWidth="1"/>
    <col min="8" max="9" width="11.421875" style="0" customWidth="1"/>
  </cols>
  <sheetData>
    <row r="1" ht="15">
      <c r="F1" s="2" t="s">
        <v>38</v>
      </c>
    </row>
    <row r="2" spans="1:9" ht="42" customHeight="1">
      <c r="A2" s="17">
        <v>14512000000</v>
      </c>
      <c r="F2" s="45" t="s">
        <v>66</v>
      </c>
      <c r="G2" s="46"/>
      <c r="H2" s="46"/>
      <c r="I2" s="46"/>
    </row>
    <row r="3" spans="1:6" ht="15">
      <c r="A3" t="s">
        <v>26</v>
      </c>
      <c r="F3" s="2"/>
    </row>
    <row r="4" spans="1:9" ht="15.75">
      <c r="A4" s="47" t="s">
        <v>37</v>
      </c>
      <c r="B4" s="47"/>
      <c r="C4" s="47"/>
      <c r="D4" s="47"/>
      <c r="E4" s="47"/>
      <c r="F4" s="47"/>
      <c r="G4" s="47"/>
      <c r="H4" s="47"/>
      <c r="I4" s="47"/>
    </row>
    <row r="5" ht="15">
      <c r="F5" s="2"/>
    </row>
    <row r="6" spans="1:9" ht="141.75">
      <c r="A6" s="1" t="s">
        <v>1</v>
      </c>
      <c r="B6" s="1" t="s">
        <v>2</v>
      </c>
      <c r="C6" s="1" t="s">
        <v>3</v>
      </c>
      <c r="D6" s="1" t="s">
        <v>4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</row>
    <row r="7" spans="1:9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</row>
    <row r="8" spans="1:9" ht="15.75">
      <c r="A8" s="1"/>
      <c r="B8" s="48" t="s">
        <v>18</v>
      </c>
      <c r="C8" s="49"/>
      <c r="D8" s="50"/>
      <c r="E8" s="1"/>
      <c r="F8" s="1"/>
      <c r="G8" s="1"/>
      <c r="H8" s="1"/>
      <c r="I8" s="1"/>
    </row>
    <row r="9" spans="1:9" ht="15.75">
      <c r="A9" s="1" t="s">
        <v>0</v>
      </c>
      <c r="B9" s="1" t="s">
        <v>0</v>
      </c>
      <c r="C9" s="1" t="s">
        <v>0</v>
      </c>
      <c r="D9" s="10" t="s">
        <v>17</v>
      </c>
      <c r="E9" s="1" t="s">
        <v>0</v>
      </c>
      <c r="F9" s="1" t="s">
        <v>0</v>
      </c>
      <c r="G9" s="1" t="s">
        <v>0</v>
      </c>
      <c r="H9" s="1"/>
      <c r="I9" s="1" t="s">
        <v>0</v>
      </c>
    </row>
    <row r="10" spans="1:9" ht="165">
      <c r="A10" s="26" t="s">
        <v>30</v>
      </c>
      <c r="B10" s="27">
        <v>7325</v>
      </c>
      <c r="C10" s="28" t="s">
        <v>33</v>
      </c>
      <c r="D10" s="23" t="s">
        <v>13</v>
      </c>
      <c r="E10" s="4" t="s">
        <v>39</v>
      </c>
      <c r="F10" s="7">
        <v>2020</v>
      </c>
      <c r="G10" s="14">
        <v>692663</v>
      </c>
      <c r="H10" s="14">
        <v>692663</v>
      </c>
      <c r="I10" s="7">
        <v>100</v>
      </c>
    </row>
    <row r="11" spans="1:9" ht="15">
      <c r="A11" s="21"/>
      <c r="B11" s="22"/>
      <c r="C11" s="24"/>
      <c r="D11" s="25"/>
      <c r="E11" s="3" t="s">
        <v>14</v>
      </c>
      <c r="F11" s="3"/>
      <c r="G11" s="13">
        <f>G10</f>
        <v>692663</v>
      </c>
      <c r="H11" s="13">
        <f>H10</f>
        <v>692663</v>
      </c>
      <c r="I11" s="3"/>
    </row>
    <row r="12" spans="1:9" ht="15">
      <c r="A12" s="19"/>
      <c r="B12" s="9"/>
      <c r="C12" s="3"/>
      <c r="D12" s="9" t="s">
        <v>19</v>
      </c>
      <c r="E12" s="9"/>
      <c r="F12" s="9"/>
      <c r="G12" s="15">
        <v>692663</v>
      </c>
      <c r="H12" s="3"/>
      <c r="I12" s="3"/>
    </row>
    <row r="13" spans="1:9" ht="15">
      <c r="A13" s="11"/>
      <c r="B13" s="11"/>
      <c r="C13" s="11"/>
      <c r="D13" s="11"/>
      <c r="E13" s="11"/>
      <c r="F13" s="11"/>
      <c r="G13" s="16"/>
      <c r="H13" s="11"/>
      <c r="I13" s="11"/>
    </row>
    <row r="14" spans="1:9" ht="1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>
      <c r="A15" s="11"/>
      <c r="B15" s="12" t="s">
        <v>20</v>
      </c>
      <c r="C15" s="12"/>
      <c r="D15" s="12"/>
      <c r="E15" s="12"/>
      <c r="F15" s="11"/>
      <c r="G15" s="11"/>
      <c r="H15" s="11"/>
      <c r="I15" s="11"/>
    </row>
    <row r="16" spans="1:9" ht="1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5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5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5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5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5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5">
      <c r="A25" s="11"/>
      <c r="B25" s="11"/>
      <c r="C25" s="11"/>
      <c r="D25" s="11"/>
      <c r="E25" s="11"/>
      <c r="F25" s="11"/>
      <c r="G25" s="11"/>
      <c r="H25" s="11"/>
      <c r="I25" s="11"/>
    </row>
    <row r="26" spans="1:9" ht="15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5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5">
      <c r="A29" s="11"/>
      <c r="B29" s="11"/>
      <c r="C29" s="11"/>
      <c r="D29" s="11"/>
      <c r="E29" s="11"/>
      <c r="F29" s="11"/>
      <c r="G29" s="11"/>
      <c r="H29" s="11"/>
      <c r="I29" s="11"/>
    </row>
  </sheetData>
  <sheetProtection/>
  <mergeCells count="3">
    <mergeCell ref="F2:I2"/>
    <mergeCell ref="A4:I4"/>
    <mergeCell ref="B8:D8"/>
  </mergeCells>
  <printOptions/>
  <pageMargins left="0.27" right="0.16" top="0.75" bottom="0.75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3.28125" style="0" customWidth="1"/>
    <col min="4" max="4" width="28.140625" style="0" customWidth="1"/>
    <col min="5" max="5" width="28.8515625" style="0" customWidth="1"/>
    <col min="7" max="8" width="13.28125" style="0" customWidth="1"/>
    <col min="9" max="10" width="11.421875" style="0" customWidth="1"/>
  </cols>
  <sheetData>
    <row r="1" spans="6:13" ht="15">
      <c r="F1" s="2" t="s">
        <v>5</v>
      </c>
      <c r="K1" s="11"/>
      <c r="L1" s="11"/>
      <c r="M1" s="11"/>
    </row>
    <row r="2" spans="1:13" ht="32.25" customHeight="1">
      <c r="A2" s="17">
        <v>14512000000</v>
      </c>
      <c r="F2" s="45" t="s">
        <v>70</v>
      </c>
      <c r="G2" s="46"/>
      <c r="H2" s="46"/>
      <c r="I2" s="46"/>
      <c r="J2" s="46"/>
      <c r="K2" s="11"/>
      <c r="L2" s="11"/>
      <c r="M2" s="11"/>
    </row>
    <row r="3" spans="1:13" ht="15">
      <c r="A3" t="s">
        <v>26</v>
      </c>
      <c r="F3" s="2"/>
      <c r="K3" s="11"/>
      <c r="L3" s="11"/>
      <c r="M3" s="11"/>
    </row>
    <row r="4" spans="1:13" ht="39" customHeight="1">
      <c r="A4" s="54" t="s">
        <v>65</v>
      </c>
      <c r="B4" s="54"/>
      <c r="C4" s="54"/>
      <c r="D4" s="54"/>
      <c r="E4" s="54"/>
      <c r="F4" s="54"/>
      <c r="G4" s="54"/>
      <c r="H4" s="54"/>
      <c r="I4" s="54"/>
      <c r="J4" s="54"/>
      <c r="K4" s="11"/>
      <c r="L4" s="11"/>
      <c r="M4" s="11"/>
    </row>
    <row r="5" spans="6:13" ht="15">
      <c r="F5" s="2"/>
      <c r="K5" s="11"/>
      <c r="L5" s="11"/>
      <c r="M5" s="11"/>
    </row>
    <row r="6" spans="1:13" ht="66" customHeight="1">
      <c r="A6" s="60" t="s">
        <v>42</v>
      </c>
      <c r="B6" s="60" t="s">
        <v>43</v>
      </c>
      <c r="C6" s="60" t="s">
        <v>3</v>
      </c>
      <c r="D6" s="60" t="s">
        <v>44</v>
      </c>
      <c r="E6" s="60" t="s">
        <v>45</v>
      </c>
      <c r="F6" s="60" t="s">
        <v>46</v>
      </c>
      <c r="G6" s="60" t="s">
        <v>47</v>
      </c>
      <c r="H6" s="60" t="s">
        <v>48</v>
      </c>
      <c r="I6" s="60" t="s">
        <v>49</v>
      </c>
      <c r="J6" s="60" t="s">
        <v>50</v>
      </c>
      <c r="K6" s="70" t="s">
        <v>62</v>
      </c>
      <c r="L6" s="71"/>
      <c r="M6" s="72"/>
    </row>
    <row r="7" spans="1:13" ht="194.2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38" t="s">
        <v>63</v>
      </c>
      <c r="L7" s="38" t="s">
        <v>64</v>
      </c>
      <c r="M7" s="44" t="s">
        <v>81</v>
      </c>
    </row>
    <row r="8" spans="1:13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35">
        <v>10</v>
      </c>
      <c r="K8" s="3"/>
      <c r="L8" s="3"/>
      <c r="M8" s="3"/>
    </row>
    <row r="9" spans="1:13" ht="15.75">
      <c r="A9" s="1"/>
      <c r="B9" s="48" t="s">
        <v>18</v>
      </c>
      <c r="C9" s="49"/>
      <c r="D9" s="50"/>
      <c r="E9" s="1"/>
      <c r="F9" s="1"/>
      <c r="G9" s="1"/>
      <c r="H9" s="1"/>
      <c r="I9" s="1"/>
      <c r="J9" s="35"/>
      <c r="K9" s="3"/>
      <c r="L9" s="3"/>
      <c r="M9" s="3"/>
    </row>
    <row r="10" spans="1:13" ht="15.75">
      <c r="A10" s="1" t="s">
        <v>0</v>
      </c>
      <c r="B10" s="1" t="s">
        <v>0</v>
      </c>
      <c r="C10" s="1" t="s">
        <v>0</v>
      </c>
      <c r="D10" s="10" t="s">
        <v>17</v>
      </c>
      <c r="E10" s="1" t="s">
        <v>0</v>
      </c>
      <c r="F10" s="1" t="s">
        <v>0</v>
      </c>
      <c r="G10" s="1" t="s">
        <v>0</v>
      </c>
      <c r="H10" s="1"/>
      <c r="I10" s="1"/>
      <c r="J10" s="35" t="s">
        <v>0</v>
      </c>
      <c r="K10" s="3"/>
      <c r="L10" s="3"/>
      <c r="M10" s="3"/>
    </row>
    <row r="11" spans="1:13" ht="123" customHeight="1">
      <c r="A11" s="55" t="s">
        <v>28</v>
      </c>
      <c r="B11" s="57">
        <v>7310</v>
      </c>
      <c r="C11" s="66" t="s">
        <v>33</v>
      </c>
      <c r="D11" s="51" t="s">
        <v>11</v>
      </c>
      <c r="E11" s="5" t="s">
        <v>40</v>
      </c>
      <c r="F11" s="3">
        <v>2020</v>
      </c>
      <c r="G11" s="13">
        <v>718256</v>
      </c>
      <c r="H11" s="13"/>
      <c r="I11" s="13">
        <f>G11</f>
        <v>718256</v>
      </c>
      <c r="J11" s="36">
        <v>100</v>
      </c>
      <c r="K11" s="3"/>
      <c r="L11" s="3">
        <v>718256</v>
      </c>
      <c r="M11" s="3"/>
    </row>
    <row r="12" spans="1:13" ht="15">
      <c r="A12" s="56"/>
      <c r="B12" s="59"/>
      <c r="C12" s="67"/>
      <c r="D12" s="53"/>
      <c r="E12" s="3" t="s">
        <v>12</v>
      </c>
      <c r="F12" s="3">
        <v>2020</v>
      </c>
      <c r="G12" s="13">
        <f>SUM(G11:G11)</f>
        <v>718256</v>
      </c>
      <c r="H12" s="13"/>
      <c r="I12" s="13">
        <f>SUM(I11:I11)</f>
        <v>718256</v>
      </c>
      <c r="J12" s="36">
        <v>100</v>
      </c>
      <c r="K12" s="3"/>
      <c r="L12" s="3"/>
      <c r="M12" s="3"/>
    </row>
    <row r="13" spans="1:13" ht="105" hidden="1">
      <c r="A13" s="18" t="s">
        <v>29</v>
      </c>
      <c r="B13" s="8">
        <v>7322</v>
      </c>
      <c r="C13" s="20" t="s">
        <v>33</v>
      </c>
      <c r="D13" s="6" t="s">
        <v>15</v>
      </c>
      <c r="E13" s="4" t="s">
        <v>21</v>
      </c>
      <c r="F13" s="3">
        <v>2020</v>
      </c>
      <c r="G13" s="13">
        <v>0</v>
      </c>
      <c r="H13" s="13"/>
      <c r="I13" s="13">
        <f>G13</f>
        <v>0</v>
      </c>
      <c r="J13" s="36">
        <v>100</v>
      </c>
      <c r="K13" s="3"/>
      <c r="L13" s="3"/>
      <c r="M13" s="3"/>
    </row>
    <row r="14" spans="1:13" ht="15" hidden="1">
      <c r="A14" s="18"/>
      <c r="B14" s="8"/>
      <c r="C14" s="20"/>
      <c r="D14" s="6"/>
      <c r="E14" s="3" t="s">
        <v>16</v>
      </c>
      <c r="F14" s="3"/>
      <c r="G14" s="13">
        <f>SUM(G13)</f>
        <v>0</v>
      </c>
      <c r="H14" s="13"/>
      <c r="I14" s="13">
        <f>G14</f>
        <v>0</v>
      </c>
      <c r="J14" s="36"/>
      <c r="K14" s="3"/>
      <c r="L14" s="3"/>
      <c r="M14" s="3"/>
    </row>
    <row r="15" spans="1:13" ht="144" customHeight="1">
      <c r="A15" s="55" t="s">
        <v>30</v>
      </c>
      <c r="B15" s="57">
        <v>7325</v>
      </c>
      <c r="C15" s="66" t="s">
        <v>33</v>
      </c>
      <c r="D15" s="51" t="s">
        <v>13</v>
      </c>
      <c r="E15" s="4" t="s">
        <v>41</v>
      </c>
      <c r="F15" s="7">
        <v>2020</v>
      </c>
      <c r="G15" s="14">
        <v>1628137</v>
      </c>
      <c r="H15" s="14"/>
      <c r="I15" s="14">
        <v>1628137</v>
      </c>
      <c r="J15" s="37">
        <v>100</v>
      </c>
      <c r="K15" s="3"/>
      <c r="L15" s="3">
        <v>1628137</v>
      </c>
      <c r="M15" s="3"/>
    </row>
    <row r="16" spans="1:13" ht="124.5" customHeight="1">
      <c r="A16" s="68"/>
      <c r="B16" s="58"/>
      <c r="C16" s="69"/>
      <c r="D16" s="52"/>
      <c r="E16" s="4" t="s">
        <v>39</v>
      </c>
      <c r="F16" s="7">
        <v>2020</v>
      </c>
      <c r="G16" s="14">
        <v>692663</v>
      </c>
      <c r="H16" s="14"/>
      <c r="I16" s="14">
        <v>692663</v>
      </c>
      <c r="J16" s="37">
        <v>100</v>
      </c>
      <c r="K16" s="3"/>
      <c r="L16" s="3">
        <v>692663</v>
      </c>
      <c r="M16" s="3"/>
    </row>
    <row r="17" spans="1:13" ht="15">
      <c r="A17" s="56"/>
      <c r="B17" s="59"/>
      <c r="C17" s="67"/>
      <c r="D17" s="53"/>
      <c r="E17" s="3" t="s">
        <v>14</v>
      </c>
      <c r="F17" s="3"/>
      <c r="G17" s="13">
        <f>G15+G16</f>
        <v>2320800</v>
      </c>
      <c r="H17" s="13"/>
      <c r="I17" s="13">
        <f>I15+I16</f>
        <v>2320800</v>
      </c>
      <c r="J17" s="36"/>
      <c r="K17" s="3"/>
      <c r="L17" s="3"/>
      <c r="M17" s="3"/>
    </row>
    <row r="18" spans="1:13" ht="143.25" customHeight="1">
      <c r="A18" s="55" t="s">
        <v>32</v>
      </c>
      <c r="B18" s="57">
        <v>7370</v>
      </c>
      <c r="C18" s="66" t="s">
        <v>34</v>
      </c>
      <c r="D18" s="64" t="s">
        <v>25</v>
      </c>
      <c r="E18" s="5" t="s">
        <v>27</v>
      </c>
      <c r="F18" s="3">
        <v>2020</v>
      </c>
      <c r="G18" s="13">
        <v>700000</v>
      </c>
      <c r="H18" s="13"/>
      <c r="I18" s="13">
        <v>700000</v>
      </c>
      <c r="J18" s="36">
        <v>100</v>
      </c>
      <c r="K18" s="3"/>
      <c r="L18" s="3">
        <v>700000</v>
      </c>
      <c r="M18" s="3"/>
    </row>
    <row r="19" spans="1:13" ht="75.75" customHeight="1">
      <c r="A19" s="68"/>
      <c r="B19" s="58"/>
      <c r="C19" s="69"/>
      <c r="D19" s="65"/>
      <c r="E19" s="5" t="s">
        <v>67</v>
      </c>
      <c r="F19" s="3">
        <v>2020</v>
      </c>
      <c r="G19" s="13">
        <v>15000</v>
      </c>
      <c r="H19" s="13"/>
      <c r="I19" s="13">
        <v>15000</v>
      </c>
      <c r="J19" s="36">
        <v>100</v>
      </c>
      <c r="K19" s="3">
        <v>15000</v>
      </c>
      <c r="L19" s="3"/>
      <c r="M19" s="3"/>
    </row>
    <row r="20" spans="1:13" ht="75.75" customHeight="1">
      <c r="A20" s="68"/>
      <c r="B20" s="58"/>
      <c r="C20" s="69"/>
      <c r="D20" s="65"/>
      <c r="E20" s="5" t="s">
        <v>71</v>
      </c>
      <c r="F20" s="3">
        <v>2020</v>
      </c>
      <c r="G20" s="13">
        <v>280000</v>
      </c>
      <c r="H20" s="13"/>
      <c r="I20" s="13">
        <v>280000</v>
      </c>
      <c r="J20" s="36">
        <v>100</v>
      </c>
      <c r="K20" s="3">
        <v>280000</v>
      </c>
      <c r="L20" s="3"/>
      <c r="M20" s="3"/>
    </row>
    <row r="21" spans="1:13" ht="15">
      <c r="A21" s="56"/>
      <c r="B21" s="59"/>
      <c r="C21" s="67"/>
      <c r="D21" s="53"/>
      <c r="E21" s="3" t="s">
        <v>23</v>
      </c>
      <c r="F21" s="3">
        <v>2020</v>
      </c>
      <c r="G21" s="13">
        <f>G18+G19+G20</f>
        <v>995000</v>
      </c>
      <c r="H21" s="13">
        <f>H18+H19+H20</f>
        <v>0</v>
      </c>
      <c r="I21" s="13">
        <f>I18+I19+I20</f>
        <v>995000</v>
      </c>
      <c r="J21" s="13">
        <f>J18+J19+J20</f>
        <v>300</v>
      </c>
      <c r="K21" s="13"/>
      <c r="L21" s="3"/>
      <c r="M21" s="3"/>
    </row>
    <row r="22" spans="1:13" ht="102.75" customHeight="1">
      <c r="A22" s="55" t="s">
        <v>31</v>
      </c>
      <c r="B22" s="57">
        <v>7461</v>
      </c>
      <c r="C22" s="66" t="s">
        <v>35</v>
      </c>
      <c r="D22" s="51" t="s">
        <v>22</v>
      </c>
      <c r="E22" s="5" t="s">
        <v>36</v>
      </c>
      <c r="F22" s="3">
        <v>2020</v>
      </c>
      <c r="G22" s="13">
        <v>5000000</v>
      </c>
      <c r="H22" s="13"/>
      <c r="I22" s="13">
        <f>G22</f>
        <v>5000000</v>
      </c>
      <c r="J22" s="36">
        <v>100</v>
      </c>
      <c r="K22" s="3"/>
      <c r="L22" s="3">
        <v>5000000</v>
      </c>
      <c r="M22" s="3"/>
    </row>
    <row r="23" spans="1:13" ht="15">
      <c r="A23" s="56"/>
      <c r="B23" s="59"/>
      <c r="C23" s="67"/>
      <c r="D23" s="53"/>
      <c r="E23" s="3" t="s">
        <v>24</v>
      </c>
      <c r="F23" s="3">
        <v>2020</v>
      </c>
      <c r="G23" s="13">
        <f>SUM(G22:G22)</f>
        <v>5000000</v>
      </c>
      <c r="H23" s="13"/>
      <c r="I23" s="13">
        <f>SUM(I22:I22)</f>
        <v>5000000</v>
      </c>
      <c r="J23" s="36">
        <f>SUM(J22:J22)</f>
        <v>100</v>
      </c>
      <c r="K23" s="3"/>
      <c r="L23" s="3"/>
      <c r="M23" s="3"/>
    </row>
    <row r="24" spans="1:13" ht="15">
      <c r="A24" s="19"/>
      <c r="B24" s="9"/>
      <c r="C24" s="3"/>
      <c r="D24" s="9" t="s">
        <v>19</v>
      </c>
      <c r="E24" s="9"/>
      <c r="F24" s="9"/>
      <c r="G24" s="15">
        <f>G12+G17+G14+G23+G21</f>
        <v>9034056</v>
      </c>
      <c r="H24" s="15"/>
      <c r="I24" s="3"/>
      <c r="J24" s="36"/>
      <c r="K24" s="3"/>
      <c r="L24" s="3"/>
      <c r="M24" s="3"/>
    </row>
    <row r="25" spans="1:13" ht="15">
      <c r="A25" s="61" t="s">
        <v>51</v>
      </c>
      <c r="B25" s="62"/>
      <c r="C25" s="62"/>
      <c r="D25" s="63"/>
      <c r="E25" s="9"/>
      <c r="F25" s="9"/>
      <c r="G25" s="15"/>
      <c r="H25" s="15"/>
      <c r="I25" s="3"/>
      <c r="J25" s="36"/>
      <c r="K25" s="3"/>
      <c r="L25" s="3"/>
      <c r="M25" s="3"/>
    </row>
    <row r="26" spans="1:13" ht="45">
      <c r="A26" s="42" t="s">
        <v>72</v>
      </c>
      <c r="B26" s="42">
        <v>7321</v>
      </c>
      <c r="C26" s="42" t="s">
        <v>33</v>
      </c>
      <c r="D26" s="29" t="s">
        <v>73</v>
      </c>
      <c r="E26" s="31" t="s">
        <v>52</v>
      </c>
      <c r="F26" s="9">
        <v>2020</v>
      </c>
      <c r="G26" s="32">
        <v>68534</v>
      </c>
      <c r="H26" s="15"/>
      <c r="I26" s="13">
        <v>68534</v>
      </c>
      <c r="J26" s="36">
        <v>100</v>
      </c>
      <c r="K26" s="3">
        <v>68534</v>
      </c>
      <c r="L26" s="3"/>
      <c r="M26" s="3"/>
    </row>
    <row r="27" spans="1:13" ht="120">
      <c r="A27" s="42" t="s">
        <v>72</v>
      </c>
      <c r="B27" s="42">
        <v>7321</v>
      </c>
      <c r="C27" s="42" t="s">
        <v>33</v>
      </c>
      <c r="D27" s="29" t="s">
        <v>73</v>
      </c>
      <c r="E27" s="31" t="s">
        <v>53</v>
      </c>
      <c r="F27" s="9">
        <v>2020</v>
      </c>
      <c r="G27" s="32">
        <v>1069913</v>
      </c>
      <c r="H27" s="15"/>
      <c r="I27" s="13">
        <v>1069913</v>
      </c>
      <c r="J27" s="36">
        <v>100</v>
      </c>
      <c r="K27" s="3">
        <v>1069913</v>
      </c>
      <c r="L27" s="3"/>
      <c r="M27" s="3"/>
    </row>
    <row r="28" spans="1:13" ht="99" customHeight="1">
      <c r="A28" s="42" t="s">
        <v>72</v>
      </c>
      <c r="B28" s="42">
        <v>7321</v>
      </c>
      <c r="C28" s="42" t="s">
        <v>33</v>
      </c>
      <c r="D28" s="29" t="s">
        <v>73</v>
      </c>
      <c r="E28" s="31" t="s">
        <v>54</v>
      </c>
      <c r="F28" s="9">
        <v>2020</v>
      </c>
      <c r="G28" s="32">
        <v>4782254</v>
      </c>
      <c r="H28" s="15"/>
      <c r="I28" s="13">
        <v>4782254</v>
      </c>
      <c r="J28" s="36">
        <v>100</v>
      </c>
      <c r="K28" s="3">
        <v>4782254</v>
      </c>
      <c r="L28" s="3"/>
      <c r="M28" s="3"/>
    </row>
    <row r="29" spans="1:13" ht="126" customHeight="1">
      <c r="A29" s="42" t="s">
        <v>72</v>
      </c>
      <c r="B29" s="42">
        <v>7321</v>
      </c>
      <c r="C29" s="42" t="s">
        <v>33</v>
      </c>
      <c r="D29" s="29" t="s">
        <v>73</v>
      </c>
      <c r="E29" s="31" t="s">
        <v>55</v>
      </c>
      <c r="F29" s="9">
        <v>2020</v>
      </c>
      <c r="G29" s="32">
        <v>199922</v>
      </c>
      <c r="H29" s="15"/>
      <c r="I29" s="13">
        <v>199922</v>
      </c>
      <c r="J29" s="36">
        <v>100</v>
      </c>
      <c r="K29" s="3">
        <v>199922</v>
      </c>
      <c r="L29" s="3"/>
      <c r="M29" s="3"/>
    </row>
    <row r="30" spans="1:13" ht="45">
      <c r="A30" s="42" t="s">
        <v>72</v>
      </c>
      <c r="B30" s="42">
        <v>7321</v>
      </c>
      <c r="C30" s="42" t="s">
        <v>33</v>
      </c>
      <c r="D30" s="29" t="s">
        <v>73</v>
      </c>
      <c r="E30" s="31" t="s">
        <v>68</v>
      </c>
      <c r="F30" s="9">
        <v>2020</v>
      </c>
      <c r="G30" s="32">
        <v>68534</v>
      </c>
      <c r="H30" s="15"/>
      <c r="I30" s="13">
        <v>68534</v>
      </c>
      <c r="J30" s="36">
        <v>100</v>
      </c>
      <c r="K30" s="3">
        <v>68534</v>
      </c>
      <c r="L30" s="3"/>
      <c r="M30" s="3"/>
    </row>
    <row r="31" spans="1:13" ht="30">
      <c r="A31" s="42" t="s">
        <v>72</v>
      </c>
      <c r="B31" s="42">
        <v>7321</v>
      </c>
      <c r="C31" s="42" t="s">
        <v>33</v>
      </c>
      <c r="D31" s="29" t="s">
        <v>73</v>
      </c>
      <c r="E31" s="31" t="s">
        <v>56</v>
      </c>
      <c r="F31" s="9">
        <v>2020</v>
      </c>
      <c r="G31" s="32">
        <v>299135</v>
      </c>
      <c r="H31" s="15"/>
      <c r="I31" s="13">
        <v>299135</v>
      </c>
      <c r="J31" s="36">
        <v>100</v>
      </c>
      <c r="K31" s="3">
        <v>299135</v>
      </c>
      <c r="L31" s="3"/>
      <c r="M31" s="3"/>
    </row>
    <row r="32" spans="1:13" ht="171.75" customHeight="1">
      <c r="A32" s="42" t="s">
        <v>72</v>
      </c>
      <c r="B32" s="42">
        <v>7321</v>
      </c>
      <c r="C32" s="42" t="s">
        <v>33</v>
      </c>
      <c r="D32" s="29" t="s">
        <v>73</v>
      </c>
      <c r="E32" s="31" t="s">
        <v>57</v>
      </c>
      <c r="F32" s="9">
        <v>2020</v>
      </c>
      <c r="G32" s="15">
        <v>579504</v>
      </c>
      <c r="H32" s="15"/>
      <c r="I32" s="13">
        <v>579504</v>
      </c>
      <c r="J32" s="36">
        <v>100</v>
      </c>
      <c r="K32" s="3">
        <v>579504</v>
      </c>
      <c r="L32" s="3"/>
      <c r="M32" s="3"/>
    </row>
    <row r="33" spans="1:13" ht="90">
      <c r="A33" s="42" t="s">
        <v>72</v>
      </c>
      <c r="B33" s="42">
        <v>7321</v>
      </c>
      <c r="C33" s="42" t="s">
        <v>33</v>
      </c>
      <c r="D33" s="29" t="s">
        <v>73</v>
      </c>
      <c r="E33" s="31" t="s">
        <v>58</v>
      </c>
      <c r="F33" s="9">
        <v>2020</v>
      </c>
      <c r="G33" s="15">
        <v>312631</v>
      </c>
      <c r="H33" s="15"/>
      <c r="I33" s="13">
        <v>312631</v>
      </c>
      <c r="J33" s="36">
        <v>100</v>
      </c>
      <c r="K33" s="3">
        <v>312631</v>
      </c>
      <c r="L33" s="3"/>
      <c r="M33" s="3"/>
    </row>
    <row r="34" spans="1:13" ht="120">
      <c r="A34" s="42" t="s">
        <v>72</v>
      </c>
      <c r="B34" s="42">
        <v>7321</v>
      </c>
      <c r="C34" s="42" t="s">
        <v>33</v>
      </c>
      <c r="D34" s="29" t="s">
        <v>73</v>
      </c>
      <c r="E34" s="31" t="s">
        <v>69</v>
      </c>
      <c r="F34" s="9">
        <v>2020</v>
      </c>
      <c r="G34" s="15">
        <v>73000</v>
      </c>
      <c r="H34" s="15"/>
      <c r="I34" s="13">
        <v>73000</v>
      </c>
      <c r="J34" s="36">
        <v>100</v>
      </c>
      <c r="K34" s="3">
        <v>73000</v>
      </c>
      <c r="L34" s="3"/>
      <c r="M34" s="3"/>
    </row>
    <row r="35" spans="1:13" ht="153.75">
      <c r="A35" s="42" t="s">
        <v>72</v>
      </c>
      <c r="B35" s="42">
        <v>7321</v>
      </c>
      <c r="C35" s="42" t="s">
        <v>33</v>
      </c>
      <c r="D35" s="29" t="s">
        <v>73</v>
      </c>
      <c r="E35" s="43" t="s">
        <v>78</v>
      </c>
      <c r="F35" s="9">
        <v>2020</v>
      </c>
      <c r="G35" s="15">
        <v>600000</v>
      </c>
      <c r="H35" s="15"/>
      <c r="I35" s="13">
        <v>600000</v>
      </c>
      <c r="J35" s="36">
        <v>100</v>
      </c>
      <c r="K35" s="3"/>
      <c r="L35" s="3"/>
      <c r="M35" s="39">
        <v>600000</v>
      </c>
    </row>
    <row r="36" spans="1:13" ht="30">
      <c r="A36" s="42" t="s">
        <v>72</v>
      </c>
      <c r="B36" s="42">
        <v>7321</v>
      </c>
      <c r="C36" s="42" t="s">
        <v>33</v>
      </c>
      <c r="D36" s="29" t="s">
        <v>73</v>
      </c>
      <c r="E36" s="43" t="s">
        <v>79</v>
      </c>
      <c r="F36" s="9">
        <v>2020</v>
      </c>
      <c r="G36" s="15">
        <v>68534</v>
      </c>
      <c r="H36" s="15"/>
      <c r="I36" s="13">
        <v>68534</v>
      </c>
      <c r="J36" s="36">
        <v>100</v>
      </c>
      <c r="K36" s="3">
        <v>68534</v>
      </c>
      <c r="L36" s="3"/>
      <c r="M36" s="3"/>
    </row>
    <row r="37" spans="1:13" ht="15">
      <c r="A37" s="19"/>
      <c r="B37" s="9"/>
      <c r="C37" s="3"/>
      <c r="D37" s="9"/>
      <c r="E37" s="30" t="s">
        <v>77</v>
      </c>
      <c r="F37" s="9"/>
      <c r="G37" s="15">
        <f>G26+G27+G28+G29+G30+G31+G32+G33+G34+G35+G36</f>
        <v>8121961</v>
      </c>
      <c r="H37" s="15">
        <f>H26+H27+H28+H29+H30+H31+H32+H33+H34+H35+H36</f>
        <v>0</v>
      </c>
      <c r="I37" s="15">
        <f>I26+I27+I28+I29+I30+I31+I32+I33+I34+I35+I36</f>
        <v>8121961</v>
      </c>
      <c r="J37" s="36"/>
      <c r="K37" s="3"/>
      <c r="L37" s="3"/>
      <c r="M37" s="3"/>
    </row>
    <row r="38" spans="1:13" ht="45">
      <c r="A38" s="42" t="s">
        <v>74</v>
      </c>
      <c r="B38" s="42" t="s">
        <v>75</v>
      </c>
      <c r="C38" s="42" t="s">
        <v>33</v>
      </c>
      <c r="D38" s="29" t="s">
        <v>76</v>
      </c>
      <c r="E38" s="30" t="s">
        <v>59</v>
      </c>
      <c r="F38" s="9">
        <v>2020</v>
      </c>
      <c r="G38" s="15">
        <v>68534</v>
      </c>
      <c r="H38" s="15"/>
      <c r="I38" s="13">
        <v>68534</v>
      </c>
      <c r="J38" s="36"/>
      <c r="K38" s="3">
        <v>68534</v>
      </c>
      <c r="L38" s="3"/>
      <c r="M38" s="3"/>
    </row>
    <row r="39" spans="1:13" ht="15">
      <c r="A39" s="19"/>
      <c r="B39" s="9"/>
      <c r="C39" s="3"/>
      <c r="D39" s="9"/>
      <c r="E39" s="9" t="s">
        <v>80</v>
      </c>
      <c r="F39" s="9"/>
      <c r="G39" s="15">
        <v>68534</v>
      </c>
      <c r="H39" s="15"/>
      <c r="I39" s="15">
        <v>68534</v>
      </c>
      <c r="J39" s="36"/>
      <c r="K39" s="3"/>
      <c r="L39" s="3"/>
      <c r="M39" s="3"/>
    </row>
    <row r="40" spans="1:13" ht="15">
      <c r="A40" s="19"/>
      <c r="B40" s="9"/>
      <c r="C40" s="3"/>
      <c r="D40" s="9" t="s">
        <v>61</v>
      </c>
      <c r="E40" s="9"/>
      <c r="F40" s="9"/>
      <c r="G40" s="15">
        <f>G37+G39</f>
        <v>8190495</v>
      </c>
      <c r="H40" s="15">
        <f>H37+H39</f>
        <v>0</v>
      </c>
      <c r="I40" s="15">
        <f>I37+I39</f>
        <v>8190495</v>
      </c>
      <c r="J40" s="36"/>
      <c r="K40" s="39">
        <f>K11+K15+K16+K18+K22+K26+K27+K28+K29+K30+K31+K32+K33+K38+K34+K19+K36+K20</f>
        <v>7885495</v>
      </c>
      <c r="L40" s="39">
        <f>L11+L15+L16+L18+L22+L26+L27+L28+L29+L30+L31+L32+L33+L38</f>
        <v>8739056</v>
      </c>
      <c r="M40" s="39">
        <f>M35</f>
        <v>600000</v>
      </c>
    </row>
    <row r="41" spans="1:13" ht="21">
      <c r="A41" s="3"/>
      <c r="B41" s="3"/>
      <c r="C41" s="3"/>
      <c r="D41" s="33" t="s">
        <v>60</v>
      </c>
      <c r="E41" s="3"/>
      <c r="F41" s="3"/>
      <c r="G41" s="40">
        <f>G40+G24</f>
        <v>17224551</v>
      </c>
      <c r="H41" s="40">
        <f>H40+H24</f>
        <v>0</v>
      </c>
      <c r="I41" s="34"/>
      <c r="J41" s="3"/>
      <c r="K41" s="3"/>
      <c r="L41" s="3"/>
      <c r="M41" s="3"/>
    </row>
    <row r="42" spans="1:1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8.75">
      <c r="A43" s="11"/>
      <c r="B43" s="41" t="s">
        <v>20</v>
      </c>
      <c r="C43" s="41"/>
      <c r="D43" s="41"/>
      <c r="E43" s="41"/>
      <c r="F43" s="41"/>
      <c r="G43" s="41"/>
      <c r="H43" s="11"/>
      <c r="I43" s="11"/>
      <c r="J43" s="11"/>
      <c r="K43" s="11"/>
      <c r="L43" s="11"/>
      <c r="M43" s="11"/>
    </row>
    <row r="44" spans="1:10" ht="1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5">
      <c r="A57" s="11"/>
      <c r="B57" s="11"/>
      <c r="C57" s="11"/>
      <c r="D57" s="11"/>
      <c r="E57" s="11"/>
      <c r="F57" s="11"/>
      <c r="G57" s="11"/>
      <c r="H57" s="11"/>
      <c r="I57" s="11"/>
      <c r="J57" s="11"/>
    </row>
  </sheetData>
  <sheetProtection/>
  <mergeCells count="31">
    <mergeCell ref="K6:M6"/>
    <mergeCell ref="F6:F7"/>
    <mergeCell ref="G6:G7"/>
    <mergeCell ref="H6:H7"/>
    <mergeCell ref="I6:I7"/>
    <mergeCell ref="J6:J7"/>
    <mergeCell ref="E6:E7"/>
    <mergeCell ref="C15:C17"/>
    <mergeCell ref="B11:B12"/>
    <mergeCell ref="C11:C12"/>
    <mergeCell ref="B9:D9"/>
    <mergeCell ref="A15:A17"/>
    <mergeCell ref="A25:D25"/>
    <mergeCell ref="D18:D21"/>
    <mergeCell ref="D22:D23"/>
    <mergeCell ref="B22:B23"/>
    <mergeCell ref="A22:A23"/>
    <mergeCell ref="C22:C23"/>
    <mergeCell ref="A18:A21"/>
    <mergeCell ref="C18:C21"/>
    <mergeCell ref="B18:B21"/>
    <mergeCell ref="F2:J2"/>
    <mergeCell ref="D15:D17"/>
    <mergeCell ref="A4:J4"/>
    <mergeCell ref="D11:D12"/>
    <mergeCell ref="A11:A12"/>
    <mergeCell ref="B15:B17"/>
    <mergeCell ref="A6:A7"/>
    <mergeCell ref="B6:B7"/>
    <mergeCell ref="C6:C7"/>
    <mergeCell ref="D6:D7"/>
  </mergeCells>
  <printOptions/>
  <pageMargins left="0.2755905511811024" right="0.15748031496062992" top="0.7480314960629921" bottom="0.7480314960629921" header="0.31496062992125984" footer="0.31496062992125984"/>
  <pageSetup horizontalDpi="600" verticalDpi="600" orientation="landscape" paperSize="9" scale="70" r:id="rId1"/>
  <rowBreaks count="2" manualBreakCount="2">
    <brk id="19" max="12" man="1"/>
    <brk id="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Work</cp:lastModifiedBy>
  <cp:lastPrinted>2020-04-16T12:19:26Z</cp:lastPrinted>
  <dcterms:created xsi:type="dcterms:W3CDTF">2019-01-02T13:08:33Z</dcterms:created>
  <dcterms:modified xsi:type="dcterms:W3CDTF">2020-04-16T12:19:29Z</dcterms:modified>
  <cp:category/>
  <cp:version/>
  <cp:contentType/>
  <cp:contentStatus/>
</cp:coreProperties>
</file>