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rina\общая\ФИНВІДДІЛ 2021\РІШЕННЯ\41D_здача рішення про бюджет\ зміни до рішення 05.01.2021 № 1\"/>
    </mc:Choice>
  </mc:AlternateContent>
  <bookViews>
    <workbookView xWindow="0" yWindow="0" windowWidth="28800" windowHeight="14100"/>
  </bookViews>
  <sheets>
    <sheet name="Лист1" sheetId="1" r:id="rId1"/>
  </sheets>
  <definedNames>
    <definedName name="_xlnm.Print_Titles" localSheetId="0">Лист1!$9:$11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G21" i="1"/>
  <c r="H21" i="1"/>
  <c r="G17" i="1"/>
  <c r="H17" i="1"/>
  <c r="G23" i="1" l="1"/>
  <c r="I47" i="1" l="1"/>
  <c r="J47" i="1"/>
  <c r="G44" i="1"/>
  <c r="H44" i="1"/>
  <c r="H33" i="1"/>
  <c r="H12" i="1"/>
  <c r="H47" i="1" s="1"/>
  <c r="G47" i="1" s="1"/>
  <c r="I12" i="1" l="1"/>
  <c r="G12" i="1"/>
</calcChain>
</file>

<file path=xl/sharedStrings.xml><?xml version="1.0" encoding="utf-8"?>
<sst xmlns="http://schemas.openxmlformats.org/spreadsheetml/2006/main" count="224" uniqueCount="153">
  <si>
    <t>Додаток 7</t>
  </si>
  <si>
    <t>Розподіл витрат місцевого бюджету на реалізацію місцевих/регіональних програм у 2021 році</t>
  </si>
  <si>
    <t>14512000000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</si>
  <si>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</si>
  <si>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</si>
  <si>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</si>
  <si>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</si>
  <si>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</si>
  <si>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</si>
  <si>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</si>
  <si>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</si>
  <si>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</si>
  <si>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</si>
  <si>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</si>
  <si>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</si>
  <si>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</si>
  <si>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</si>
  <si>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</si>
  <si>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Галицинiвська сiльська рада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</si>
  <si>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</si>
  <si>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</si>
  <si>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</si>
  <si>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</si>
  <si>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первинної медико-санітарної допомоги на 2019 - 2021 роки</t>
  </si>
  <si>
    <t>07.03.2019 №11</t>
  </si>
  <si>
    <t>0112152</t>
  </si>
  <si>
    <t>2152</t>
  </si>
  <si>
    <t>0763</t>
  </si>
  <si>
    <t>Інші програми та заходи у сфері охорони здоров`я</t>
  </si>
  <si>
    <t>Медичні кадри Галицинівської сільської ради на 2020 - 2025 роки</t>
  </si>
  <si>
    <t>28.08.2020 №8</t>
  </si>
  <si>
    <t>0113191</t>
  </si>
  <si>
    <t>3191</t>
  </si>
  <si>
    <t>1030</t>
  </si>
  <si>
    <t>Інші видатки на соціальний захист ветеранів війни та праці</t>
  </si>
  <si>
    <t>Комплексна програма соціального захисту "Турбота</t>
  </si>
  <si>
    <t>23.12.2020.№43</t>
  </si>
  <si>
    <t>0113192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</si>
  <si>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</si>
  <si>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</si>
  <si>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Програма стабілізації та соціально-економічного розвитку території Галицинівської сільської ради  на 2021 рік</t>
  </si>
  <si>
    <t>№24 від 23.12.2020 року</t>
  </si>
  <si>
    <t>0113242</t>
  </si>
  <si>
    <t>3242</t>
  </si>
  <si>
    <t>1090</t>
  </si>
  <si>
    <t>Інші заходи у сфері соціального захисту і соціального забезпечення</t>
  </si>
  <si>
    <t>23.12.2020.№15</t>
  </si>
  <si>
    <t>Допомога на поховання непрацюючих громадян на 2021 рік</t>
  </si>
  <si>
    <t>№45 від 23.12.2020</t>
  </si>
  <si>
    <t>Цільова соціальна Програма "Безбарєрна Вітовщина" на території Галицинівської сільської ради на 2021 рік</t>
  </si>
  <si>
    <t>№44 від 23.12.2020 року</t>
  </si>
  <si>
    <t>23.12.2020 №43</t>
  </si>
  <si>
    <t>0114082</t>
  </si>
  <si>
    <t>4082</t>
  </si>
  <si>
    <t>0829</t>
  </si>
  <si>
    <t>Інші заходи в галузі культури і мистецтва</t>
  </si>
  <si>
    <t>Програма по проведенню заходів присвячених урочистим датам, державним та традиційним святам на  2021 рік по Галицинівській сільській раді</t>
  </si>
  <si>
    <t>№20 від 23.12.2020</t>
  </si>
  <si>
    <t>0115052</t>
  </si>
  <si>
    <t>5052</t>
  </si>
  <si>
    <t>0810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</si>
  <si>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</si>
  <si>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>Програма розвитку фізичної культури і спорту на території Галицинівської сільської ради (ОТГ) на 2018 - 2021 роки</t>
  </si>
  <si>
    <t>№12 від 07.03.2019</t>
  </si>
  <si>
    <t>0115053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</si>
  <si>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</si>
  <si>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</si>
  <si>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</si>
  <si>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</si>
  <si>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</si>
  <si>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</si>
  <si>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розвитку житлово-комунального господарства та благоустрою населених пунктів Галицинівської сільської ради на 2021 рік</t>
  </si>
  <si>
    <t>№19 від 23.12.2020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</si>
  <si>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</si>
  <si>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</si>
  <si>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</si>
  <si>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</si>
  <si>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</si>
  <si>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</si>
  <si>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№19 від 23.20.2020</t>
  </si>
  <si>
    <t>0117325</t>
  </si>
  <si>
    <t>7325</t>
  </si>
  <si>
    <t>0443</t>
  </si>
  <si>
    <t>Будівництво-1 споруд, установ та закладів фізичної культури і спорту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</si>
  <si>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</si>
  <si>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</si>
  <si>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</si>
  <si>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</si>
  <si>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Програма стабілізації та соціально-економічного розвиткутериторії Галицинівської сільської ради на 2021 рік</t>
  </si>
  <si>
    <t>№24 від 23.12.2020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</si>
  <si>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</si>
  <si>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</si>
  <si>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</si>
  <si>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</si>
  <si>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захисту населення і територій від надзвичайних ситуацій техногенного та природного характеру на територіії Галицинівської сільської ради на 2021 рік</t>
  </si>
  <si>
    <t>№21 від 23.12.2020 року</t>
  </si>
  <si>
    <t>0118130</t>
  </si>
  <si>
    <t>8130</t>
  </si>
  <si>
    <t>Забезпечення діяльності місцевої пожежної охорони</t>
  </si>
  <si>
    <t>Програма забезпечення пожежної безпеки на 2021 рік</t>
  </si>
  <si>
    <t>№16 від 23.12.2020</t>
  </si>
  <si>
    <t>0118340</t>
  </si>
  <si>
    <t>8340</t>
  </si>
  <si>
    <t>0540</t>
  </si>
  <si>
    <t>Природоохоронні заходи за рахунок цільових фондів</t>
  </si>
  <si>
    <t>Програма використання коштів цільового фонду охорони навколишнього природного середовища Галицинівської сільської ради на 2021 рік</t>
  </si>
  <si>
    <t>№18 від 23.12.2020</t>
  </si>
  <si>
    <t>9770</t>
  </si>
  <si>
    <t>0180</t>
  </si>
  <si>
    <t>Інші субвенції з місцевого бюджету</t>
  </si>
  <si>
    <t>0600000</t>
  </si>
  <si>
    <t>Вiддiл освiти, культури, молодi та спорту Галицинiвської сiльської ради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</si>
  <si>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</si>
  <si>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</si>
  <si>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</si>
  <si>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</si>
  <si>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</si>
  <si>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</si>
  <si>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</si>
  <si>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</si>
  <si>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0611142</t>
  </si>
  <si>
    <t>1142</t>
  </si>
  <si>
    <t>0990</t>
  </si>
  <si>
    <t>Інші програми та заходи у сфері освіти</t>
  </si>
  <si>
    <t xml:space="preserve"> Програма "Вчитель" Галицинівської сільської ради на 2019 - 2021 роки</t>
  </si>
  <si>
    <t>№6 від 25.06.2019</t>
  </si>
  <si>
    <t>Програма "Обдарованість" Галицинівської сільсьої ради на 2027-2021 роки</t>
  </si>
  <si>
    <t>№16 від 28.02.2020</t>
  </si>
  <si>
    <t>Програма "Шкільний автобус" Галицинівської сільської ради на 2019-2021 роки</t>
  </si>
  <si>
    <t>№49 від 07.03.2019 року</t>
  </si>
  <si>
    <t>Програма розвитку освіти дорослихна території Галицинівської сільської ради на 2020 - 2026 роки</t>
  </si>
  <si>
    <t>№4 від 03.07.2020</t>
  </si>
  <si>
    <t>0613133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</si>
  <si>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</si>
  <si>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</si>
  <si>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</si>
  <si>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Галицинівської сільської ради на 2019 - 2023 роки</t>
  </si>
  <si>
    <t>№8 від07.03.2019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</si>
  <si>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</si>
  <si>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</si>
  <si>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</si>
  <si>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дітей, учнівської молоді Галицинівської сільської ради на 2019 - 2021 роки</t>
  </si>
  <si>
    <t>№7 від 25.06.2019</t>
  </si>
  <si>
    <t>0614082</t>
  </si>
  <si>
    <t>Програма розвитку культури на території Галицинівської сільської ради на 2021 - 2025 роки</t>
  </si>
  <si>
    <t>№36 від 23.12.2020</t>
  </si>
  <si>
    <t>УСЬОГО</t>
  </si>
  <si>
    <t>X</t>
  </si>
  <si>
    <t>до рішення Галицинівської сільської ради</t>
  </si>
  <si>
    <t>Фінансовий відділ Галицинівської сільської ради</t>
  </si>
  <si>
    <t>від 05.01.2021</t>
  </si>
  <si>
    <t>№ 1</t>
  </si>
  <si>
    <t>Сільський голова                                                                             _________________ І.В. 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</si>
</sst>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5" x14ac:knownFonts="1"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topLeftCell="A42" zoomScaleNormal="100" zoomScaleSheetLayoutView="100" workbookViewId="0">
      <selection activeCell="G47" sqref="G47"/>
    </sheetView>
  </sheetViews>
  <sheetFormatPr defaultRowHeight="13.8" x14ac:dyDescent="0.3"/>
  <cols>
    <col min="1" max="3" width="12" customWidth="1"/>
    <col min="4" max="4" width="36.44140625" customWidth="1"/>
    <col min="5" max="5" width="35.6640625" customWidth="1"/>
    <col min="6" max="10" width="13.6640625" customWidth="1"/>
  </cols>
  <sheetData>
    <row r="1" spans="1:10" x14ac:dyDescent="0.3">
      <c r="H1" t="s">
        <v>0</v>
      </c>
    </row>
    <row r="2" spans="1:10" ht="15.6" customHeight="1" x14ac:dyDescent="0.3">
      <c r="H2" s="20" t="s">
        <v>148</v>
      </c>
      <c r="I2" s="20"/>
      <c r="J2" s="20"/>
    </row>
    <row r="3" spans="1:10" x14ac:dyDescent="0.3">
      <c r="H3" t="s">
        <v>150</v>
      </c>
      <c r="J3" t="s">
        <v>151</v>
      </c>
    </row>
    <row r="5" spans="1:10" x14ac:dyDescent="0.3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x14ac:dyDescent="0.3">
      <c r="A7" s="1" t="s">
        <v>2</v>
      </c>
    </row>
    <row r="8" spans="1:10" x14ac:dyDescent="0.3">
      <c r="A8" t="s">
        <v>3</v>
      </c>
      <c r="J8" s="2" t="s">
        <v>4</v>
      </c>
    </row>
    <row r="9" spans="1:10" ht="12.75" customHeight="1" x14ac:dyDescent="0.3">
      <c r="A9" s="23" t="s">
        <v>5</v>
      </c>
      <c r="B9" s="23" t="s">
        <v>6</v>
      </c>
      <c r="C9" s="23" t="s">
        <v>7</v>
      </c>
      <c r="D9" s="24" t="s">
        <v>8</v>
      </c>
      <c r="E9" s="24" t="s">
        <v>9</v>
      </c>
      <c r="F9" s="23" t="s">
        <v>10</v>
      </c>
      <c r="G9" s="25" t="s">
        <v>11</v>
      </c>
      <c r="H9" s="24" t="s">
        <v>12</v>
      </c>
      <c r="I9" s="24" t="s">
        <v>13</v>
      </c>
      <c r="J9" s="24"/>
    </row>
    <row r="10" spans="1:10" ht="68.099999999999994" customHeight="1" x14ac:dyDescent="0.3">
      <c r="A10" s="24"/>
      <c r="B10" s="24"/>
      <c r="C10" s="24"/>
      <c r="D10" s="24"/>
      <c r="E10" s="24"/>
      <c r="F10" s="24"/>
      <c r="G10" s="25"/>
      <c r="H10" s="24"/>
      <c r="I10" s="3" t="s">
        <v>14</v>
      </c>
      <c r="J10" s="3" t="s">
        <v>15</v>
      </c>
    </row>
    <row r="11" spans="1:10" x14ac:dyDescent="0.3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</row>
    <row r="12" spans="1:10" x14ac:dyDescent="0.3">
      <c r="A12" s="6" t="s">
        <v>16</v>
      </c>
      <c r="B12" s="7" t="s">
        <v>17</v>
      </c>
      <c r="C12" s="7" t="s">
        <v>17</v>
      </c>
      <c r="D12" s="7" t="s">
        <v>18</v>
      </c>
      <c r="E12" s="7" t="s">
        <v>17</v>
      </c>
      <c r="F12" s="7" t="s">
        <v>17</v>
      </c>
      <c r="G12" s="8">
        <f>SUM(G13:G32)</f>
        <v>33678561</v>
      </c>
      <c r="H12" s="8">
        <f>SUM(H13:H32)</f>
        <v>28774710</v>
      </c>
      <c r="I12" s="8">
        <f>SUM(I13:I32)</f>
        <v>4930704</v>
      </c>
      <c r="J12" s="9">
        <v>0</v>
      </c>
    </row>
    <row r="13" spans="1:10" ht="70.2" customHeight="1" x14ac:dyDescent="0.3">
      <c r="A13" s="10" t="s">
        <v>19</v>
      </c>
      <c r="B13" s="11" t="s">
        <v>20</v>
      </c>
      <c r="C13" s="11" t="s">
        <v>21</v>
      </c>
      <c r="D13" s="11" t="s">
        <v>22</v>
      </c>
      <c r="E13" s="11" t="s">
        <v>23</v>
      </c>
      <c r="F13" s="11" t="s">
        <v>24</v>
      </c>
      <c r="G13" s="12">
        <v>303555</v>
      </c>
      <c r="H13" s="13">
        <v>303555</v>
      </c>
      <c r="I13" s="13">
        <v>0</v>
      </c>
      <c r="J13" s="13">
        <v>0</v>
      </c>
    </row>
    <row r="14" spans="1:10" ht="27.6" x14ac:dyDescent="0.3">
      <c r="A14" s="10" t="s">
        <v>25</v>
      </c>
      <c r="B14" s="11" t="s">
        <v>26</v>
      </c>
      <c r="C14" s="11" t="s">
        <v>27</v>
      </c>
      <c r="D14" s="11" t="s">
        <v>28</v>
      </c>
      <c r="E14" s="11" t="s">
        <v>23</v>
      </c>
      <c r="F14" s="11" t="s">
        <v>24</v>
      </c>
      <c r="G14" s="12">
        <v>4540670</v>
      </c>
      <c r="H14" s="13">
        <v>4540670</v>
      </c>
      <c r="I14" s="13">
        <v>0</v>
      </c>
      <c r="J14" s="13">
        <v>0</v>
      </c>
    </row>
    <row r="15" spans="1:10" ht="27.6" x14ac:dyDescent="0.3">
      <c r="A15" s="10" t="s">
        <v>25</v>
      </c>
      <c r="B15" s="11" t="s">
        <v>26</v>
      </c>
      <c r="C15" s="11" t="s">
        <v>27</v>
      </c>
      <c r="D15" s="11" t="s">
        <v>28</v>
      </c>
      <c r="E15" s="11" t="s">
        <v>29</v>
      </c>
      <c r="F15" s="11" t="s">
        <v>30</v>
      </c>
      <c r="G15" s="12">
        <v>28620</v>
      </c>
      <c r="H15" s="13">
        <v>28620</v>
      </c>
      <c r="I15" s="13">
        <v>0</v>
      </c>
      <c r="J15" s="13">
        <v>0</v>
      </c>
    </row>
    <row r="16" spans="1:10" ht="27.6" x14ac:dyDescent="0.3">
      <c r="A16" s="10" t="s">
        <v>31</v>
      </c>
      <c r="B16" s="11" t="s">
        <v>32</v>
      </c>
      <c r="C16" s="11" t="s">
        <v>33</v>
      </c>
      <c r="D16" s="11" t="s">
        <v>34</v>
      </c>
      <c r="E16" s="11" t="s">
        <v>35</v>
      </c>
      <c r="F16" s="11" t="s">
        <v>36</v>
      </c>
      <c r="G16" s="12">
        <f>H16</f>
        <v>51200</v>
      </c>
      <c r="H16" s="13">
        <f>45000+6200</f>
        <v>51200</v>
      </c>
      <c r="I16" s="13">
        <v>0</v>
      </c>
      <c r="J16" s="13">
        <v>0</v>
      </c>
    </row>
    <row r="17" spans="1:10" ht="55.2" x14ac:dyDescent="0.3">
      <c r="A17" s="10" t="s">
        <v>37</v>
      </c>
      <c r="B17" s="11" t="s">
        <v>38</v>
      </c>
      <c r="C17" s="11" t="s">
        <v>33</v>
      </c>
      <c r="D17" s="11" t="s">
        <v>39</v>
      </c>
      <c r="E17" s="11" t="s">
        <v>40</v>
      </c>
      <c r="F17" s="11" t="s">
        <v>41</v>
      </c>
      <c r="G17" s="12">
        <f>H17</f>
        <v>31702</v>
      </c>
      <c r="H17" s="13">
        <f>147626-115924</f>
        <v>31702</v>
      </c>
      <c r="I17" s="13">
        <v>0</v>
      </c>
      <c r="J17" s="13">
        <v>0</v>
      </c>
    </row>
    <row r="18" spans="1:10" ht="27.6" x14ac:dyDescent="0.3">
      <c r="A18" s="10" t="s">
        <v>42</v>
      </c>
      <c r="B18" s="11" t="s">
        <v>43</v>
      </c>
      <c r="C18" s="11" t="s">
        <v>44</v>
      </c>
      <c r="D18" s="11" t="s">
        <v>45</v>
      </c>
      <c r="E18" s="11" t="s">
        <v>29</v>
      </c>
      <c r="F18" s="11" t="s">
        <v>46</v>
      </c>
      <c r="G18" s="12">
        <v>530000</v>
      </c>
      <c r="H18" s="13">
        <v>530000</v>
      </c>
      <c r="I18" s="13">
        <v>0</v>
      </c>
      <c r="J18" s="13">
        <v>0</v>
      </c>
    </row>
    <row r="19" spans="1:10" ht="27.6" x14ac:dyDescent="0.3">
      <c r="A19" s="10" t="s">
        <v>42</v>
      </c>
      <c r="B19" s="11" t="s">
        <v>43</v>
      </c>
      <c r="C19" s="11" t="s">
        <v>44</v>
      </c>
      <c r="D19" s="11" t="s">
        <v>45</v>
      </c>
      <c r="E19" s="11" t="s">
        <v>47</v>
      </c>
      <c r="F19" s="11" t="s">
        <v>48</v>
      </c>
      <c r="G19" s="12">
        <v>17000</v>
      </c>
      <c r="H19" s="13">
        <v>17000</v>
      </c>
      <c r="I19" s="13">
        <v>0</v>
      </c>
      <c r="J19" s="13">
        <v>0</v>
      </c>
    </row>
    <row r="20" spans="1:10" ht="41.4" x14ac:dyDescent="0.3">
      <c r="A20" s="10" t="s">
        <v>42</v>
      </c>
      <c r="B20" s="11" t="s">
        <v>43</v>
      </c>
      <c r="C20" s="11" t="s">
        <v>44</v>
      </c>
      <c r="D20" s="11" t="s">
        <v>45</v>
      </c>
      <c r="E20" s="11" t="s">
        <v>49</v>
      </c>
      <c r="F20" s="11" t="s">
        <v>50</v>
      </c>
      <c r="G20" s="12">
        <v>18000</v>
      </c>
      <c r="H20" s="13">
        <v>18000</v>
      </c>
      <c r="I20" s="13">
        <v>0</v>
      </c>
      <c r="J20" s="13">
        <v>0</v>
      </c>
    </row>
    <row r="21" spans="1:10" ht="27.6" x14ac:dyDescent="0.3">
      <c r="A21" s="10" t="s">
        <v>42</v>
      </c>
      <c r="B21" s="11" t="s">
        <v>43</v>
      </c>
      <c r="C21" s="11" t="s">
        <v>44</v>
      </c>
      <c r="D21" s="11" t="s">
        <v>45</v>
      </c>
      <c r="E21" s="11" t="s">
        <v>35</v>
      </c>
      <c r="F21" s="11" t="s">
        <v>51</v>
      </c>
      <c r="G21" s="12">
        <f>H21</f>
        <v>79832</v>
      </c>
      <c r="H21" s="13">
        <f>86032-6200</f>
        <v>79832</v>
      </c>
      <c r="I21" s="13">
        <v>0</v>
      </c>
      <c r="J21" s="13">
        <v>0</v>
      </c>
    </row>
    <row r="22" spans="1:10" ht="55.2" x14ac:dyDescent="0.3">
      <c r="A22" s="10" t="s">
        <v>52</v>
      </c>
      <c r="B22" s="11" t="s">
        <v>53</v>
      </c>
      <c r="C22" s="11" t="s">
        <v>54</v>
      </c>
      <c r="D22" s="11" t="s">
        <v>55</v>
      </c>
      <c r="E22" s="11" t="s">
        <v>56</v>
      </c>
      <c r="F22" s="11" t="s">
        <v>57</v>
      </c>
      <c r="G22" s="12">
        <v>150000</v>
      </c>
      <c r="H22" s="13">
        <v>150000</v>
      </c>
      <c r="I22" s="13">
        <v>0</v>
      </c>
      <c r="J22" s="13">
        <v>0</v>
      </c>
    </row>
    <row r="23" spans="1:10" ht="69" x14ac:dyDescent="0.3">
      <c r="A23" s="10" t="s">
        <v>58</v>
      </c>
      <c r="B23" s="11" t="s">
        <v>59</v>
      </c>
      <c r="C23" s="11" t="s">
        <v>60</v>
      </c>
      <c r="D23" s="11" t="s">
        <v>61</v>
      </c>
      <c r="E23" s="11" t="s">
        <v>62</v>
      </c>
      <c r="F23" s="11" t="s">
        <v>63</v>
      </c>
      <c r="G23" s="12">
        <f>H23</f>
        <v>205602</v>
      </c>
      <c r="H23" s="13">
        <v>205602</v>
      </c>
      <c r="I23" s="13">
        <v>0</v>
      </c>
      <c r="J23" s="13">
        <v>0</v>
      </c>
    </row>
    <row r="24" spans="1:10" ht="55.2" x14ac:dyDescent="0.3">
      <c r="A24" s="10" t="s">
        <v>64</v>
      </c>
      <c r="B24" s="11" t="s">
        <v>65</v>
      </c>
      <c r="C24" s="11" t="s">
        <v>60</v>
      </c>
      <c r="D24" s="11" t="s">
        <v>66</v>
      </c>
      <c r="E24" s="11" t="s">
        <v>62</v>
      </c>
      <c r="F24" s="11" t="s">
        <v>63</v>
      </c>
      <c r="G24" s="12">
        <v>930305</v>
      </c>
      <c r="H24" s="13">
        <v>957158</v>
      </c>
      <c r="I24" s="13">
        <v>0</v>
      </c>
      <c r="J24" s="13">
        <v>0</v>
      </c>
    </row>
    <row r="25" spans="1:10" ht="55.2" x14ac:dyDescent="0.3">
      <c r="A25" s="10" t="s">
        <v>67</v>
      </c>
      <c r="B25" s="11" t="s">
        <v>68</v>
      </c>
      <c r="C25" s="11" t="s">
        <v>69</v>
      </c>
      <c r="D25" s="11" t="s">
        <v>70</v>
      </c>
      <c r="E25" s="11" t="s">
        <v>71</v>
      </c>
      <c r="F25" s="11" t="s">
        <v>72</v>
      </c>
      <c r="G25" s="12">
        <v>100000</v>
      </c>
      <c r="H25" s="13">
        <v>100000</v>
      </c>
      <c r="I25" s="13">
        <v>0</v>
      </c>
      <c r="J25" s="13">
        <v>0</v>
      </c>
    </row>
    <row r="26" spans="1:10" ht="55.2" x14ac:dyDescent="0.3">
      <c r="A26" s="10" t="s">
        <v>73</v>
      </c>
      <c r="B26" s="11" t="s">
        <v>74</v>
      </c>
      <c r="C26" s="11" t="s">
        <v>69</v>
      </c>
      <c r="D26" s="11" t="s">
        <v>75</v>
      </c>
      <c r="E26" s="11" t="s">
        <v>71</v>
      </c>
      <c r="F26" s="11" t="s">
        <v>72</v>
      </c>
      <c r="G26" s="12">
        <v>600000</v>
      </c>
      <c r="H26" s="13">
        <v>600000</v>
      </c>
      <c r="I26" s="13">
        <v>0</v>
      </c>
      <c r="J26" s="13">
        <v>0</v>
      </c>
    </row>
    <row r="27" spans="1:10" ht="55.2" x14ac:dyDescent="0.3">
      <c r="A27" s="10" t="s">
        <v>76</v>
      </c>
      <c r="B27" s="11" t="s">
        <v>77</v>
      </c>
      <c r="C27" s="11" t="s">
        <v>69</v>
      </c>
      <c r="D27" s="11" t="s">
        <v>78</v>
      </c>
      <c r="E27" s="11" t="s">
        <v>71</v>
      </c>
      <c r="F27" s="11" t="s">
        <v>79</v>
      </c>
      <c r="G27" s="12">
        <v>7735162</v>
      </c>
      <c r="H27" s="13">
        <v>7735162</v>
      </c>
      <c r="I27" s="13">
        <v>0</v>
      </c>
      <c r="J27" s="13">
        <v>0</v>
      </c>
    </row>
    <row r="28" spans="1:10" ht="41.4" x14ac:dyDescent="0.3">
      <c r="A28" s="10" t="s">
        <v>80</v>
      </c>
      <c r="B28" s="11" t="s">
        <v>81</v>
      </c>
      <c r="C28" s="11" t="s">
        <v>82</v>
      </c>
      <c r="D28" s="11" t="s">
        <v>83</v>
      </c>
      <c r="E28" s="11" t="s">
        <v>40</v>
      </c>
      <c r="F28" s="11" t="s">
        <v>41</v>
      </c>
      <c r="G28" s="12">
        <v>4230704</v>
      </c>
      <c r="H28" s="13">
        <v>0</v>
      </c>
      <c r="I28" s="13">
        <v>4230704</v>
      </c>
      <c r="J28" s="13">
        <v>4230704</v>
      </c>
    </row>
    <row r="29" spans="1:10" ht="41.4" x14ac:dyDescent="0.3">
      <c r="A29" s="10" t="s">
        <v>84</v>
      </c>
      <c r="B29" s="11" t="s">
        <v>85</v>
      </c>
      <c r="C29" s="11" t="s">
        <v>86</v>
      </c>
      <c r="D29" s="11" t="s">
        <v>87</v>
      </c>
      <c r="E29" s="11" t="s">
        <v>88</v>
      </c>
      <c r="F29" s="11" t="s">
        <v>89</v>
      </c>
      <c r="G29" s="12">
        <v>1999332</v>
      </c>
      <c r="H29" s="13">
        <v>1299332</v>
      </c>
      <c r="I29" s="13">
        <v>700000</v>
      </c>
      <c r="J29" s="13">
        <v>700000</v>
      </c>
    </row>
    <row r="30" spans="1:10" ht="55.2" x14ac:dyDescent="0.3">
      <c r="A30" s="10" t="s">
        <v>90</v>
      </c>
      <c r="B30" s="11" t="s">
        <v>91</v>
      </c>
      <c r="C30" s="11" t="s">
        <v>92</v>
      </c>
      <c r="D30" s="11" t="s">
        <v>93</v>
      </c>
      <c r="E30" s="11" t="s">
        <v>94</v>
      </c>
      <c r="F30" s="11" t="s">
        <v>95</v>
      </c>
      <c r="G30" s="12">
        <v>200000</v>
      </c>
      <c r="H30" s="13">
        <v>200000</v>
      </c>
      <c r="I30" s="13">
        <v>0</v>
      </c>
      <c r="J30" s="13">
        <v>0</v>
      </c>
    </row>
    <row r="31" spans="1:10" ht="27.6" x14ac:dyDescent="0.3">
      <c r="A31" s="10" t="s">
        <v>96</v>
      </c>
      <c r="B31" s="11" t="s">
        <v>97</v>
      </c>
      <c r="C31" s="11" t="s">
        <v>92</v>
      </c>
      <c r="D31" s="11" t="s">
        <v>98</v>
      </c>
      <c r="E31" s="11" t="s">
        <v>99</v>
      </c>
      <c r="F31" s="11" t="s">
        <v>100</v>
      </c>
      <c r="G31" s="12">
        <v>3332482</v>
      </c>
      <c r="H31" s="13">
        <v>3332482</v>
      </c>
      <c r="I31" s="13">
        <v>0</v>
      </c>
      <c r="J31" s="13">
        <v>0</v>
      </c>
    </row>
    <row r="32" spans="1:10" ht="55.2" x14ac:dyDescent="0.3">
      <c r="A32" s="10" t="s">
        <v>101</v>
      </c>
      <c r="B32" s="11" t="s">
        <v>102</v>
      </c>
      <c r="C32" s="11" t="s">
        <v>103</v>
      </c>
      <c r="D32" s="11" t="s">
        <v>104</v>
      </c>
      <c r="E32" s="11" t="s">
        <v>105</v>
      </c>
      <c r="F32" s="11" t="s">
        <v>106</v>
      </c>
      <c r="G32" s="12">
        <v>8594395</v>
      </c>
      <c r="H32" s="13">
        <v>8594395</v>
      </c>
      <c r="I32" s="13">
        <v>0</v>
      </c>
      <c r="J32" s="13">
        <v>0</v>
      </c>
    </row>
    <row r="33" spans="1:10" ht="27.6" x14ac:dyDescent="0.3">
      <c r="A33" s="6" t="s">
        <v>110</v>
      </c>
      <c r="B33" s="7" t="s">
        <v>17</v>
      </c>
      <c r="C33" s="7" t="s">
        <v>17</v>
      </c>
      <c r="D33" s="7" t="s">
        <v>111</v>
      </c>
      <c r="E33" s="7" t="s">
        <v>17</v>
      </c>
      <c r="F33" s="7" t="s">
        <v>17</v>
      </c>
      <c r="G33" s="8">
        <v>2574050</v>
      </c>
      <c r="H33" s="9">
        <f>SUM(H34:H43)</f>
        <v>2574050</v>
      </c>
      <c r="I33" s="9">
        <v>0</v>
      </c>
      <c r="J33" s="9">
        <v>0</v>
      </c>
    </row>
    <row r="34" spans="1:10" ht="27.6" x14ac:dyDescent="0.3">
      <c r="A34" s="10" t="s">
        <v>112</v>
      </c>
      <c r="B34" s="11" t="s">
        <v>113</v>
      </c>
      <c r="C34" s="11" t="s">
        <v>114</v>
      </c>
      <c r="D34" s="11" t="s">
        <v>115</v>
      </c>
      <c r="E34" s="11" t="s">
        <v>35</v>
      </c>
      <c r="F34" s="11" t="s">
        <v>51</v>
      </c>
      <c r="G34" s="12">
        <v>39260</v>
      </c>
      <c r="H34" s="13">
        <v>39260</v>
      </c>
      <c r="I34" s="13">
        <v>0</v>
      </c>
      <c r="J34" s="13">
        <v>0</v>
      </c>
    </row>
    <row r="35" spans="1:10" ht="41.4" x14ac:dyDescent="0.3">
      <c r="A35" s="10" t="s">
        <v>116</v>
      </c>
      <c r="B35" s="11" t="s">
        <v>117</v>
      </c>
      <c r="C35" s="11" t="s">
        <v>118</v>
      </c>
      <c r="D35" s="11" t="s">
        <v>119</v>
      </c>
      <c r="E35" s="11" t="s">
        <v>40</v>
      </c>
      <c r="F35" s="11" t="s">
        <v>41</v>
      </c>
      <c r="G35" s="12">
        <v>937440</v>
      </c>
      <c r="H35" s="13">
        <v>937440</v>
      </c>
      <c r="I35" s="13">
        <v>0</v>
      </c>
      <c r="J35" s="13">
        <v>0</v>
      </c>
    </row>
    <row r="36" spans="1:10" ht="27.6" x14ac:dyDescent="0.3">
      <c r="A36" s="10" t="s">
        <v>116</v>
      </c>
      <c r="B36" s="11" t="s">
        <v>117</v>
      </c>
      <c r="C36" s="11" t="s">
        <v>118</v>
      </c>
      <c r="D36" s="11" t="s">
        <v>119</v>
      </c>
      <c r="E36" s="11" t="s">
        <v>35</v>
      </c>
      <c r="F36" s="11" t="s">
        <v>51</v>
      </c>
      <c r="G36" s="12">
        <v>173880</v>
      </c>
      <c r="H36" s="13">
        <v>173880</v>
      </c>
      <c r="I36" s="13">
        <v>0</v>
      </c>
      <c r="J36" s="13">
        <v>0</v>
      </c>
    </row>
    <row r="37" spans="1:10" ht="27.6" x14ac:dyDescent="0.3">
      <c r="A37" s="10" t="s">
        <v>120</v>
      </c>
      <c r="B37" s="11" t="s">
        <v>121</v>
      </c>
      <c r="C37" s="11" t="s">
        <v>122</v>
      </c>
      <c r="D37" s="11" t="s">
        <v>123</v>
      </c>
      <c r="E37" s="11" t="s">
        <v>124</v>
      </c>
      <c r="F37" s="11" t="s">
        <v>125</v>
      </c>
      <c r="G37" s="12">
        <v>325000</v>
      </c>
      <c r="H37" s="13">
        <v>325000</v>
      </c>
      <c r="I37" s="13">
        <v>0</v>
      </c>
      <c r="J37" s="13">
        <v>0</v>
      </c>
    </row>
    <row r="38" spans="1:10" ht="41.4" x14ac:dyDescent="0.3">
      <c r="A38" s="10" t="s">
        <v>120</v>
      </c>
      <c r="B38" s="11" t="s">
        <v>121</v>
      </c>
      <c r="C38" s="11" t="s">
        <v>122</v>
      </c>
      <c r="D38" s="11" t="s">
        <v>123</v>
      </c>
      <c r="E38" s="11" t="s">
        <v>126</v>
      </c>
      <c r="F38" s="11" t="s">
        <v>127</v>
      </c>
      <c r="G38" s="12">
        <v>69000</v>
      </c>
      <c r="H38" s="13">
        <v>69000</v>
      </c>
      <c r="I38" s="13">
        <v>0</v>
      </c>
      <c r="J38" s="13">
        <v>0</v>
      </c>
    </row>
    <row r="39" spans="1:10" ht="41.4" x14ac:dyDescent="0.3">
      <c r="A39" s="10" t="s">
        <v>120</v>
      </c>
      <c r="B39" s="11" t="s">
        <v>121</v>
      </c>
      <c r="C39" s="11" t="s">
        <v>122</v>
      </c>
      <c r="D39" s="11" t="s">
        <v>123</v>
      </c>
      <c r="E39" s="11" t="s">
        <v>128</v>
      </c>
      <c r="F39" s="11" t="s">
        <v>129</v>
      </c>
      <c r="G39" s="12">
        <v>368600</v>
      </c>
      <c r="H39" s="13">
        <v>368600</v>
      </c>
      <c r="I39" s="13">
        <v>0</v>
      </c>
      <c r="J39" s="13">
        <v>0</v>
      </c>
    </row>
    <row r="40" spans="1:10" ht="41.4" x14ac:dyDescent="0.3">
      <c r="A40" s="10" t="s">
        <v>120</v>
      </c>
      <c r="B40" s="11" t="s">
        <v>121</v>
      </c>
      <c r="C40" s="11" t="s">
        <v>122</v>
      </c>
      <c r="D40" s="11" t="s">
        <v>123</v>
      </c>
      <c r="E40" s="11" t="s">
        <v>130</v>
      </c>
      <c r="F40" s="11" t="s">
        <v>131</v>
      </c>
      <c r="G40" s="12">
        <v>219230</v>
      </c>
      <c r="H40" s="13">
        <v>219230</v>
      </c>
      <c r="I40" s="13">
        <v>0</v>
      </c>
      <c r="J40" s="13">
        <v>0</v>
      </c>
    </row>
    <row r="41" spans="1:10" ht="41.4" x14ac:dyDescent="0.3">
      <c r="A41" s="10" t="s">
        <v>132</v>
      </c>
      <c r="B41" s="11" t="s">
        <v>133</v>
      </c>
      <c r="C41" s="11" t="s">
        <v>134</v>
      </c>
      <c r="D41" s="11" t="s">
        <v>135</v>
      </c>
      <c r="E41" s="11" t="s">
        <v>136</v>
      </c>
      <c r="F41" s="11" t="s">
        <v>137</v>
      </c>
      <c r="G41" s="12">
        <v>100000</v>
      </c>
      <c r="H41" s="13">
        <v>100000</v>
      </c>
      <c r="I41" s="13">
        <v>0</v>
      </c>
      <c r="J41" s="13">
        <v>0</v>
      </c>
    </row>
    <row r="42" spans="1:10" ht="69" x14ac:dyDescent="0.3">
      <c r="A42" s="10" t="s">
        <v>138</v>
      </c>
      <c r="B42" s="11" t="s">
        <v>139</v>
      </c>
      <c r="C42" s="11" t="s">
        <v>134</v>
      </c>
      <c r="D42" s="11" t="s">
        <v>140</v>
      </c>
      <c r="E42" s="11" t="s">
        <v>141</v>
      </c>
      <c r="F42" s="11" t="s">
        <v>142</v>
      </c>
      <c r="G42" s="12">
        <v>315000</v>
      </c>
      <c r="H42" s="13">
        <v>315000</v>
      </c>
      <c r="I42" s="13">
        <v>0</v>
      </c>
      <c r="J42" s="13">
        <v>0</v>
      </c>
    </row>
    <row r="43" spans="1:10" ht="41.4" x14ac:dyDescent="0.3">
      <c r="A43" s="10" t="s">
        <v>143</v>
      </c>
      <c r="B43" s="11" t="s">
        <v>53</v>
      </c>
      <c r="C43" s="11" t="s">
        <v>54</v>
      </c>
      <c r="D43" s="11" t="s">
        <v>55</v>
      </c>
      <c r="E43" s="11" t="s">
        <v>144</v>
      </c>
      <c r="F43" s="11" t="s">
        <v>145</v>
      </c>
      <c r="G43" s="12">
        <v>26640</v>
      </c>
      <c r="H43" s="13">
        <v>26640</v>
      </c>
      <c r="I43" s="13">
        <v>0</v>
      </c>
      <c r="J43" s="13">
        <v>0</v>
      </c>
    </row>
    <row r="44" spans="1:10" ht="27.6" x14ac:dyDescent="0.3">
      <c r="A44" s="17">
        <v>3710000</v>
      </c>
      <c r="B44" s="7"/>
      <c r="C44" s="7"/>
      <c r="D44" s="7" t="s">
        <v>149</v>
      </c>
      <c r="E44" s="7"/>
      <c r="F44" s="7"/>
      <c r="G44" s="8">
        <f>H44+I44</f>
        <v>701770</v>
      </c>
      <c r="H44" s="9">
        <f>H45</f>
        <v>701770</v>
      </c>
      <c r="I44" s="9"/>
      <c r="J44" s="9"/>
    </row>
    <row r="45" spans="1:10" ht="41.4" x14ac:dyDescent="0.3">
      <c r="A45" s="18">
        <v>3719770</v>
      </c>
      <c r="B45" s="11" t="s">
        <v>107</v>
      </c>
      <c r="C45" s="11" t="s">
        <v>108</v>
      </c>
      <c r="D45" s="11" t="s">
        <v>109</v>
      </c>
      <c r="E45" s="11" t="s">
        <v>40</v>
      </c>
      <c r="F45" s="11" t="s">
        <v>41</v>
      </c>
      <c r="G45" s="12">
        <v>701770</v>
      </c>
      <c r="H45" s="13">
        <v>701770</v>
      </c>
      <c r="I45" s="13">
        <v>0</v>
      </c>
      <c r="J45" s="13">
        <v>0</v>
      </c>
    </row>
    <row r="46" spans="1:10" x14ac:dyDescent="0.3">
      <c r="A46" s="10"/>
      <c r="B46" s="11"/>
      <c r="C46" s="11"/>
      <c r="D46" s="11"/>
      <c r="E46" s="11"/>
      <c r="F46" s="11"/>
      <c r="G46" s="12"/>
      <c r="H46" s="13"/>
      <c r="I46" s="13"/>
      <c r="J46" s="13"/>
    </row>
    <row r="47" spans="1:10" x14ac:dyDescent="0.3">
      <c r="A47" s="14" t="s">
        <v>147</v>
      </c>
      <c r="B47" s="14" t="s">
        <v>147</v>
      </c>
      <c r="C47" s="14" t="s">
        <v>147</v>
      </c>
      <c r="D47" s="15" t="s">
        <v>146</v>
      </c>
      <c r="E47" s="15" t="s">
        <v>147</v>
      </c>
      <c r="F47" s="15" t="s">
        <v>147</v>
      </c>
      <c r="G47" s="16">
        <f>H47+I47</f>
        <v>36981234</v>
      </c>
      <c r="H47" s="16">
        <f>H12+H33+H44</f>
        <v>32050530</v>
      </c>
      <c r="I47" s="16">
        <f t="shared" ref="I47:J47" si="0">I12+I33+I44</f>
        <v>4930704</v>
      </c>
      <c r="J47" s="16">
        <f t="shared" si="0"/>
        <v>0</v>
      </c>
    </row>
    <row r="49" spans="1:10" x14ac:dyDescent="0.3">
      <c r="A49" s="19" t="s">
        <v>152</v>
      </c>
      <c r="B49" s="19"/>
      <c r="C49" s="19"/>
      <c r="D49" s="19"/>
      <c r="E49" s="19"/>
      <c r="F49" s="19"/>
      <c r="G49" s="19"/>
      <c r="H49" s="19"/>
      <c r="I49" s="19"/>
      <c r="J49" s="19"/>
    </row>
  </sheetData>
  <mergeCells count="12">
    <mergeCell ref="A49:J49"/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rintOptions horizontalCentered="1"/>
  <pageMargins left="0.39370078740157483" right="0.39370078740157483" top="0.98425196850393704" bottom="0.39370078740157483" header="0.19685039370078741" footer="0"/>
  <pageSetup paperSize="9" scale="88" fitToHeight="8" orientation="landscape" verticalDpi="0" r:id="rId1"/>
  <headerFooter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2021-01-04T12:21:16Z</cp:lastPrinted>
  <dcterms:created xsi:type="dcterms:W3CDTF">2020-12-24T10:22:00Z</dcterms:created>
  <dcterms:modified xsi:type="dcterms:W3CDTF">2021-01-20T14:47:06Z</dcterms:modified>
</cp:coreProperties>
</file>