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0" yWindow="60" windowWidth="14835" windowHeight="7755"/>
  </bookViews>
  <sheets>
    <sheet name="0112152" sheetId="8" r:id="rId1"/>
    <sheet name="дод.1 0118130" sheetId="9" r:id="rId2"/>
    <sheet name="Розрах.0118130" sheetId="13" r:id="rId3"/>
    <sheet name="Лист2" sheetId="2" r:id="rId4"/>
  </sheets>
  <definedNames>
    <definedName name="_xlnm.Print_Area" localSheetId="0">'0112152'!$A$1:$P$144</definedName>
  </definedNames>
  <calcPr calcId="114210"/>
</workbook>
</file>

<file path=xl/calcChain.xml><?xml version="1.0" encoding="utf-8"?>
<calcChain xmlns="http://schemas.openxmlformats.org/spreadsheetml/2006/main">
  <c r="J96" i="8"/>
  <c r="P85"/>
  <c r="I17" i="13"/>
  <c r="K26" i="8"/>
  <c r="K34"/>
  <c r="H26"/>
  <c r="H34"/>
  <c r="I34"/>
  <c r="J34"/>
  <c r="J69"/>
  <c r="N27"/>
  <c r="P27"/>
  <c r="N28"/>
  <c r="P28"/>
  <c r="N30"/>
  <c r="P30"/>
  <c r="N31"/>
  <c r="P31"/>
  <c r="M27"/>
  <c r="M28"/>
  <c r="M30"/>
  <c r="M31"/>
  <c r="M26"/>
  <c r="J27"/>
  <c r="J28"/>
  <c r="J30"/>
  <c r="J31"/>
  <c r="M85"/>
  <c r="J85"/>
  <c r="M96"/>
  <c r="E15" i="13"/>
  <c r="E14"/>
  <c r="M14"/>
  <c r="E12"/>
  <c r="M72" i="8"/>
  <c r="E6" i="13"/>
  <c r="J72" i="8"/>
  <c r="I36"/>
  <c r="L34"/>
  <c r="L36"/>
  <c r="M75"/>
  <c r="J75"/>
  <c r="E8" i="13"/>
  <c r="J36" i="8"/>
  <c r="H36"/>
  <c r="E9" i="13"/>
  <c r="A1"/>
  <c r="B21" i="9"/>
  <c r="D12"/>
  <c r="B12"/>
  <c r="D9"/>
  <c r="B9"/>
  <c r="D6"/>
  <c r="B6"/>
  <c r="O89" i="8"/>
  <c r="J89"/>
  <c r="J98"/>
  <c r="O96"/>
  <c r="O94"/>
  <c r="M94"/>
  <c r="J94"/>
  <c r="O92"/>
  <c r="L85"/>
  <c r="O85"/>
  <c r="N75"/>
  <c r="O72"/>
  <c r="O69"/>
  <c r="N69"/>
  <c r="M69"/>
  <c r="P69"/>
  <c r="O66"/>
  <c r="M66"/>
  <c r="J92"/>
  <c r="M89"/>
  <c r="M92"/>
  <c r="N66"/>
  <c r="J66"/>
  <c r="P66"/>
  <c r="N72"/>
  <c r="M8" i="13"/>
  <c r="G17"/>
  <c r="O34" i="8"/>
  <c r="O36"/>
  <c r="O26"/>
  <c r="P75"/>
  <c r="P72"/>
  <c r="M5" i="13"/>
  <c r="E17"/>
  <c r="E5"/>
  <c r="N26" i="8"/>
  <c r="J26"/>
  <c r="K17" i="13"/>
  <c r="E26" i="9"/>
  <c r="P26" i="8"/>
  <c r="P34"/>
  <c r="P36"/>
  <c r="E11" i="13"/>
  <c r="I11"/>
  <c r="N34" i="8"/>
  <c r="N36"/>
  <c r="K36"/>
  <c r="M34"/>
  <c r="M36"/>
</calcChain>
</file>

<file path=xl/sharedStrings.xml><?xml version="1.0" encoding="utf-8"?>
<sst xmlns="http://schemas.openxmlformats.org/spreadsheetml/2006/main" count="490" uniqueCount="230">
  <si>
    <t>(тис.грн.)</t>
  </si>
  <si>
    <t>Галицинівська сільська  рада</t>
  </si>
  <si>
    <t>1.</t>
  </si>
  <si>
    <t>=</t>
  </si>
  <si>
    <t>(</t>
  </si>
  <si>
    <t>+</t>
  </si>
  <si>
    <t>)</t>
  </si>
  <si>
    <t>:</t>
  </si>
  <si>
    <t>2.</t>
  </si>
  <si>
    <t>баз.</t>
  </si>
  <si>
    <t>3.</t>
  </si>
  <si>
    <t>&gt;</t>
  </si>
  <si>
    <t>бал.</t>
  </si>
  <si>
    <t>Важливо!</t>
  </si>
  <si>
    <t>Критерій оцінки</t>
  </si>
  <si>
    <r>
      <rPr>
        <sz val="12"/>
        <rFont val="Times New Roman"/>
        <family val="1"/>
        <charset val="204"/>
      </rPr>
      <t>І</t>
    </r>
    <r>
      <rPr>
        <sz val="10"/>
        <rFont val="Times New Roman"/>
        <family val="1"/>
        <charset val="204"/>
      </rPr>
      <t xml:space="preserve"> </t>
    </r>
    <r>
      <rPr>
        <sz val="9"/>
        <rFont val="Times New Roman"/>
        <family val="1"/>
        <charset val="204"/>
      </rPr>
      <t>1</t>
    </r>
    <r>
      <rPr>
        <sz val="10"/>
        <rFont val="Times New Roman"/>
        <family val="1"/>
        <charset val="204"/>
      </rPr>
      <t xml:space="preserve">   &lt;   </t>
    </r>
    <r>
      <rPr>
        <sz val="12"/>
        <rFont val="Times New Roman"/>
        <family val="1"/>
        <charset val="204"/>
      </rPr>
      <t>0,85</t>
    </r>
  </si>
  <si>
    <r>
      <rPr>
        <sz val="12"/>
        <rFont val="Times New Roman"/>
        <family val="1"/>
        <charset val="204"/>
      </rPr>
      <t>І</t>
    </r>
    <r>
      <rPr>
        <sz val="10"/>
        <rFont val="Times New Roman"/>
        <family val="1"/>
        <charset val="204"/>
      </rPr>
      <t xml:space="preserve"> </t>
    </r>
    <r>
      <rPr>
        <sz val="9"/>
        <rFont val="Times New Roman"/>
        <family val="1"/>
        <charset val="204"/>
      </rPr>
      <t>1</t>
    </r>
    <r>
      <rPr>
        <sz val="10"/>
        <rFont val="Times New Roman"/>
        <family val="1"/>
        <charset val="204"/>
      </rPr>
      <t xml:space="preserve">   &gt;   </t>
    </r>
    <r>
      <rPr>
        <sz val="12"/>
        <rFont val="Times New Roman"/>
        <family val="1"/>
        <charset val="204"/>
      </rPr>
      <t>1</t>
    </r>
  </si>
  <si>
    <r>
      <rPr>
        <sz val="12"/>
        <rFont val="Times New Roman"/>
        <family val="1"/>
        <charset val="204"/>
      </rPr>
      <t>0,85  &lt;   І</t>
    </r>
    <r>
      <rPr>
        <sz val="10"/>
        <rFont val="Times New Roman"/>
        <family val="1"/>
        <charset val="204"/>
      </rPr>
      <t xml:space="preserve"> </t>
    </r>
    <r>
      <rPr>
        <sz val="9"/>
        <rFont val="Times New Roman"/>
        <family val="1"/>
        <charset val="204"/>
      </rPr>
      <t>1</t>
    </r>
    <r>
      <rPr>
        <sz val="10"/>
        <rFont val="Times New Roman"/>
        <family val="1"/>
        <charset val="204"/>
      </rPr>
      <t xml:space="preserve">   &lt;   </t>
    </r>
    <r>
      <rPr>
        <sz val="12"/>
        <rFont val="Times New Roman"/>
        <family val="1"/>
        <charset val="204"/>
      </rPr>
      <t>1</t>
    </r>
  </si>
  <si>
    <t>Кількість балів</t>
  </si>
  <si>
    <r>
      <t xml:space="preserve">І </t>
    </r>
    <r>
      <rPr>
        <b/>
        <sz val="8"/>
        <rFont val="Times New Roman"/>
        <family val="1"/>
        <charset val="204"/>
      </rPr>
      <t>(еф.)</t>
    </r>
  </si>
  <si>
    <r>
      <t xml:space="preserve">І </t>
    </r>
    <r>
      <rPr>
        <b/>
        <sz val="8"/>
        <rFont val="Times New Roman"/>
        <family val="1"/>
        <charset val="204"/>
      </rPr>
      <t>(як.)</t>
    </r>
  </si>
  <si>
    <r>
      <t xml:space="preserve">І </t>
    </r>
    <r>
      <rPr>
        <b/>
        <sz val="8"/>
        <rFont val="Times New Roman"/>
        <family val="1"/>
        <charset val="204"/>
      </rPr>
      <t>1</t>
    </r>
  </si>
  <si>
    <t>Ефективність бюджетної програми</t>
  </si>
  <si>
    <t>Висока</t>
  </si>
  <si>
    <t>Середня</t>
  </si>
  <si>
    <t>Низька</t>
  </si>
  <si>
    <t>215 і більше балів</t>
  </si>
  <si>
    <t>190-215 балів</t>
  </si>
  <si>
    <t>менше 190 балів</t>
  </si>
  <si>
    <t>Е</t>
  </si>
  <si>
    <t>Відхилення</t>
  </si>
  <si>
    <t>№ з/п</t>
  </si>
  <si>
    <t>Показники</t>
  </si>
  <si>
    <t>Код</t>
  </si>
  <si>
    <t>х</t>
  </si>
  <si>
    <t xml:space="preserve">      </t>
  </si>
  <si>
    <t xml:space="preserve"> (найменування головного розпорядника)</t>
  </si>
  <si>
    <t xml:space="preserve">              </t>
  </si>
  <si>
    <t>(найменування відповідального виконавця)</t>
  </si>
  <si>
    <r>
      <t xml:space="preserve">          </t>
    </r>
    <r>
      <rPr>
        <vertAlign val="superscript"/>
        <sz val="14"/>
        <rFont val="Times New Roman"/>
        <family val="1"/>
        <charset val="204"/>
      </rPr>
      <t/>
    </r>
  </si>
  <si>
    <t xml:space="preserve">  (найменування бюджетної програми)</t>
  </si>
  <si>
    <t>0100000</t>
  </si>
  <si>
    <t>(ініціали та прізвище)</t>
  </si>
  <si>
    <t>Додаток</t>
  </si>
  <si>
    <t>N з/п </t>
  </si>
  <si>
    <t>Показники </t>
  </si>
  <si>
    <t>План з урахуванням змін </t>
  </si>
  <si>
    <t>Виконано </t>
  </si>
  <si>
    <t>Відхилення </t>
  </si>
  <si>
    <t>загальний фонд </t>
  </si>
  <si>
    <t>спеціальний фонд </t>
  </si>
  <si>
    <t>разом </t>
  </si>
  <si>
    <t>1. </t>
  </si>
  <si>
    <t>Видатки (надані кредити) </t>
  </si>
  <si>
    <t>  </t>
  </si>
  <si>
    <t>в т. ч. </t>
  </si>
  <si>
    <t>1.1 </t>
  </si>
  <si>
    <t>Напрям використання бюджетних коштів </t>
  </si>
  <si>
    <t>1.2 </t>
  </si>
  <si>
    <t>Залишок на початок року </t>
  </si>
  <si>
    <t>х </t>
  </si>
  <si>
    <t>в т. ч.  </t>
  </si>
  <si>
    <t>власних надходжень  </t>
  </si>
  <si>
    <t>інших надходжень </t>
  </si>
  <si>
    <t>Пояснення причин наявності залишку надходжень спеціального фонду, в т. ч. власних надходжень бюджетних установ та інших надходжень, на початок року </t>
  </si>
  <si>
    <t>2. </t>
  </si>
  <si>
    <t>Надходження </t>
  </si>
  <si>
    <t>2.1 </t>
  </si>
  <si>
    <t>власні надходження </t>
  </si>
  <si>
    <t>2.2 </t>
  </si>
  <si>
    <t>надходження позик </t>
  </si>
  <si>
    <t>2.3 </t>
  </si>
  <si>
    <t>повернення кредитів  </t>
  </si>
  <si>
    <t>2.4 </t>
  </si>
  <si>
    <t>інші надходження </t>
  </si>
  <si>
    <t>Пояснення причин відхилення фактичних обсягів надходжень від планових </t>
  </si>
  <si>
    <t>3. </t>
  </si>
  <si>
    <t>Залишок на кінець року </t>
  </si>
  <si>
    <t>3.1 </t>
  </si>
  <si>
    <t>3.2 </t>
  </si>
  <si>
    <t>Затверджено паспортом бюджетної програми </t>
  </si>
  <si>
    <r>
      <t>Напрям використання бюджетних коштів</t>
    </r>
    <r>
      <rPr>
        <vertAlign val="superscript"/>
        <sz val="12"/>
        <color indexed="8"/>
        <rFont val="Times New Roman"/>
        <family val="1"/>
        <charset val="204"/>
      </rPr>
      <t>1</t>
    </r>
  </si>
  <si>
    <t>затрат </t>
  </si>
  <si>
    <t>продукту </t>
  </si>
  <si>
    <t>ефективності </t>
  </si>
  <si>
    <t>4. </t>
  </si>
  <si>
    <t>якості </t>
  </si>
  <si>
    <t>Попередній рік </t>
  </si>
  <si>
    <t>Звітний рік </t>
  </si>
  <si>
    <t>Відхилення виконання</t>
  </si>
  <si>
    <t>(у відсотках) </t>
  </si>
  <si>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</si>
  <si>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</si>
  <si>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</si>
  <si>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</si>
  <si>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</si>
  <si>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6 = 5 - 4</t>
  </si>
  <si>
    <t>8 = 3 - 7</t>
  </si>
  <si>
    <t xml:space="preserve">Надходження </t>
  </si>
  <si>
    <t>всього:</t>
  </si>
  <si>
    <t>Бюджет розвитку за джерелами</t>
  </si>
  <si>
    <t>Надходження із загального фонду бюджету до спеціального фонду (бюджету розвитку)</t>
  </si>
  <si>
    <t>Запозичення до бюджету</t>
  </si>
  <si>
    <t>Інші джерела</t>
  </si>
  <si>
    <t>Пояснення щодо причин відхилення фактичних надходжень від планового показника</t>
  </si>
  <si>
    <t xml:space="preserve">Видатки бюджету розвитку </t>
  </si>
  <si>
    <t>Пояснення щодо причин відхилення касових видатків від планового показника</t>
  </si>
  <si>
    <t>(гривень)</t>
  </si>
  <si>
    <t>Пояснення щодо причин відхилення фактичних надходжень від касових видатків</t>
  </si>
  <si>
    <t>Всього за інвестиційними проектами</t>
  </si>
  <si>
    <t>Інвестиційний проект (програма) 1</t>
  </si>
  <si>
    <t>Пояснення щодо причин відхилення касових видатків на виконання інвестиційного проекту (програми) 1 від планового показника</t>
  </si>
  <si>
    <t>Напрям спрямування коштів (об'єкт) 1</t>
  </si>
  <si>
    <t>Напрям спрямування коштів (об'єкт) 2</t>
  </si>
  <si>
    <t>...</t>
  </si>
  <si>
    <t>Інвестиційний проект (програма) 2</t>
  </si>
  <si>
    <t>Пояснення щодо причин відхилення касових видатків на виконання інвестиційного проекту (програми) 2 від планового показника</t>
  </si>
  <si>
    <t>Капітальні видатки з утримання бюджетних установ</t>
  </si>
  <si>
    <t xml:space="preserve">ОЦІНКА ЕФЕКТИВНОСТІ БЮДЖЕТНОЇ ПРОГРАМИ </t>
  </si>
  <si>
    <t xml:space="preserve">  (КПКВК ДБ (МБ))</t>
  </si>
  <si>
    <t>(КПКВК ДБ (МБ))</t>
  </si>
  <si>
    <t xml:space="preserve"> (КПКВК ДБ (МБ))</t>
  </si>
  <si>
    <t xml:space="preserve"> (КФКВК)  </t>
  </si>
  <si>
    <t>4.</t>
  </si>
  <si>
    <t xml:space="preserve">3. </t>
  </si>
  <si>
    <t xml:space="preserve">2. </t>
  </si>
  <si>
    <t xml:space="preserve">1. </t>
  </si>
  <si>
    <t xml:space="preserve">Оцінка ефективності бюджетної програми за критеріями: </t>
  </si>
  <si>
    <t>5.</t>
  </si>
  <si>
    <t>5.1</t>
  </si>
  <si>
    <t xml:space="preserve">"Виконання бюджетної програми за напрямами використання бюджетних коштів": </t>
  </si>
  <si>
    <t xml:space="preserve">5.2 </t>
  </si>
  <si>
    <t xml:space="preserve">"Виконання бюджетної програми за джерелами надходжень спеціального фонду": </t>
  </si>
  <si>
    <t>5.3</t>
  </si>
  <si>
    <t>"Виконання результативних показників бюджетної програми за напрямами використання бюджетних коштів":</t>
  </si>
  <si>
    <t>план</t>
  </si>
  <si>
    <t>факт</t>
  </si>
  <si>
    <r>
      <t xml:space="preserve">1 </t>
    </r>
    <r>
      <rPr>
        <sz val="10"/>
        <color indexed="8"/>
        <rFont val="Times New Roman"/>
        <family val="1"/>
        <charset val="204"/>
      </rPr>
      <t>Зазначаються усі напрями використання бюджетних коштів, затверджені паспортом бюджетної програми.</t>
    </r>
  </si>
  <si>
    <t xml:space="preserve">5.4 </t>
  </si>
  <si>
    <t xml:space="preserve">"Виконання показників бюджетної програми порівняно із показниками попереднього року": </t>
  </si>
  <si>
    <t xml:space="preserve">5.5 </t>
  </si>
  <si>
    <t>"Виконання інвестиційних (проектів) програм":</t>
  </si>
  <si>
    <t>5.6</t>
  </si>
  <si>
    <t>"Наявність фінансових порушень за результатами контрольних заходів":</t>
  </si>
  <si>
    <t>5.7</t>
  </si>
  <si>
    <t>"Стан фінансової дисципліни":</t>
  </si>
  <si>
    <t>6.</t>
  </si>
  <si>
    <t>Узагальнений висновок щодо:
актуальності бюджетної програми</t>
  </si>
  <si>
    <t>ефективності бюджетної програми</t>
  </si>
  <si>
    <t>корисності бюджетної програми</t>
  </si>
  <si>
    <t>довгострокових наслідків бюджетної програми</t>
  </si>
  <si>
    <t xml:space="preserve">(підпис) </t>
  </si>
  <si>
    <t>(додаток із змінами, внесеними згідно з наказом 
Міністерства фінансів України від 12.01.2012 р. N 13)</t>
  </si>
  <si>
    <t>(КПКВК МБ)</t>
  </si>
  <si>
    <t>(найменування головного розпорядника)</t>
  </si>
  <si>
    <t>Кількість нарахованих балів</t>
  </si>
  <si>
    <t>(підпис)</t>
  </si>
  <si>
    <t xml:space="preserve">Результати аналізу ефективності бюджетної програми </t>
  </si>
  <si>
    <t>(найменування бюджетної програми)</t>
  </si>
  <si>
    <t xml:space="preserve">4. Результати аналізу ефективності </t>
  </si>
  <si>
    <t>Назва підпрограми/завдання бюджетної програми1</t>
  </si>
  <si>
    <t>Висока ефективність</t>
  </si>
  <si>
    <t>Середня ефективність</t>
  </si>
  <si>
    <t>Низька ефективність</t>
  </si>
  <si>
    <t xml:space="preserve">Підпрограма 1 </t>
  </si>
  <si>
    <t>Завдання 1</t>
  </si>
  <si>
    <t xml:space="preserve">Загальний результат оцінки програми  </t>
  </si>
  <si>
    <t>1 Зазначаються усі підпрограми та завдання, які включені до звіту про виконання паспорту бюджетної програми</t>
  </si>
  <si>
    <t>Додаток 1</t>
  </si>
  <si>
    <t xml:space="preserve">5. Поглиблений аналіз причин низької ефективності </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</si>
  <si>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</si>
  <si>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</si>
  <si>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t>2 Зазначаються усі завдання, які мають низьку ефективність</t>
  </si>
  <si>
    <t>до Методичних рекомендацій щодо здійснення оцінки ефективності бюджетних програм</t>
  </si>
  <si>
    <t>дебіторська та кредиторська забогованість на початок та кінець звітного періоду відсутні</t>
  </si>
  <si>
    <t>Разом</t>
  </si>
  <si>
    <t xml:space="preserve">Пояснення причин наявності залишку надходжень спеціального фонду, в т. ч. власних надходжень бюджетних установ та інших надходжень, на кінець року:                                                              </t>
  </si>
  <si>
    <t xml:space="preserve">врятовано майна </t>
  </si>
  <si>
    <t>7670 тис.грн</t>
  </si>
  <si>
    <t xml:space="preserve">врятовано людей </t>
  </si>
  <si>
    <t xml:space="preserve">пожеж </t>
  </si>
  <si>
    <t>ріст пожеж</t>
  </si>
  <si>
    <t>У ході реалізації програми районні потреби задоволені, програма залишається актуальною для подальшої її реалізації,  дублювання заходів програми та заходів інших програм не було</t>
  </si>
  <si>
    <t>Мета та виконання завдань програми при використанні бюджетних коштів досягнена,  при використанні цих коштів були задіяні всі можливості досягнення кращих результатів, недоліків та упущень організаційного, нормативно-правового та фінансового характеру, а також пов'язані з неналежним виконанням головним розпорядником функції з управління бюджетними коштами (зокрема, несвоєчасність затвердження паспортів бюджетних програм та порядків використання бюджетних коштів, недотримання порядків використання бюджетних коштів, неналежна організація проведення державних закупівель, неналежна організація роботи із розпорядниками бюджетних коштів нижчого рівня та одержувачами бюджетних коштів тощо) в ході виконання програми не допускалось.</t>
  </si>
  <si>
    <t>результати програми будуть використовуватись після завершення її реалізації</t>
  </si>
  <si>
    <t>фінансових порушень за результатами контрольних заходів не виявлено</t>
  </si>
  <si>
    <t>станом на  01.01.2023 року</t>
  </si>
  <si>
    <t>Сільський голова</t>
  </si>
  <si>
    <t>Іван НАЗАР</t>
  </si>
  <si>
    <t>011000</t>
  </si>
  <si>
    <t>КП Галицинівський ЦПМСД</t>
  </si>
  <si>
    <t>Забезпечення повноти охопленого населення</t>
  </si>
  <si>
    <t>Бюджетна програма необхідна для забезпечення надання населенню якісної медичної допомоги</t>
  </si>
  <si>
    <t>Інші програми та заходи у сфері охорони здоров'я</t>
  </si>
  <si>
    <t>навчання лікарських кадрів</t>
  </si>
  <si>
    <t>Видатки на підтримку та розвиток КП Галицинівський ЦПМСД</t>
  </si>
  <si>
    <t>придбання продуктів харчування дітям з малозабезпечених сімей</t>
  </si>
  <si>
    <t>оплата безкоштовних рецептів</t>
  </si>
  <si>
    <t>кількість прикріпленого  населення</t>
  </si>
  <si>
    <t>Всі жителі громади, які залишились на території, отримували якісну та ефективну медичну допомогу</t>
  </si>
  <si>
    <t xml:space="preserve">за 2023 рік </t>
  </si>
  <si>
    <t>Аварійний( поточний) ремонт приміщення амбулаторії в с. Українка</t>
  </si>
  <si>
    <t>Видатки на реалізацію програми</t>
  </si>
  <si>
    <t>Пояснення причин відхилення касових видатків (наданих кредитів) за напрямом використання бюджетних коштів від планового показника:                                                                                                                                                                                                                             Показник по навчанню лікарських кадрів не виконано в звязку з переведенням студентки на бюджетну форму навчання, показник по придбанню продуктів харчування дітям з малозабезпечених сімей не виконано через відсутність дітей віком 1-3 роки, показник по оплаті безкоштовних рецептів недовиконано з причини зменшення кількості осіб, що потребують безкоштовних рецептів.</t>
  </si>
  <si>
    <t>за 2022</t>
  </si>
  <si>
    <t>Завдання 1 – Підтримка та розвиток  Галицинівського ЦПМСД</t>
  </si>
  <si>
    <t xml:space="preserve">Пояснення щодо розбіжностей між фактичними та плановими результативними показниками:                                                                                                                                                                   Показник затрат "Обсяг видатків" збільшено у зв’язку зі збільшенням потреби в виробах медичного призначення  та лікарських засобах  </t>
  </si>
  <si>
    <t xml:space="preserve">Пояснення щодо розбіжностей між фактичними та плановими результативними показниками:                                                                                                                                                                                                                           Показник продукту "кількість" </t>
  </si>
  <si>
    <t>Пояснення щодо розбіжностей між фактичними та плановими результативними показниками:                                                                                                                                                                   Показник ефективності "середні видатки " збільшилися через збільшення видатків.</t>
  </si>
  <si>
    <t xml:space="preserve">Пояснення щодо розбіжностей між фактичними та плановими результативними показниками:                                                                                                                                                          показник якості - “ </t>
  </si>
  <si>
    <t>Видатки на підтримку та розвиток ЦПМСД</t>
  </si>
  <si>
    <t>Кількістьприкріпленого населення</t>
  </si>
  <si>
    <t>Оцінка відповідності фактичних результативних показників проведеним видаткам за напрямом використання бюджетних коштів, спрямованих на досягнення цих показників:
Розбіжності між виконаними результативними показниками і тими, що було затверджено паспортом бюджетної програми виникли внаслідок : Видатки на підтримку та розвиток ЦПМСД збільшилися в звязку з поверненням значної кількості населення додому.</t>
  </si>
  <si>
    <t xml:space="preserve">Пояснення щодо збільшення (зменшення) обсягів проведених видатків (наданих кредитів) порівняно із аналогічними показниками попереднього року:  В порівнянні з 2022 роком видатки зменшилися в результаті зменшення фінансування на зарплату, безкоштовні рецепти, не фінансувалось навчання лікарських кадрів та придбання продуктів харчування дітям з малозабезпечених сімей.                                                                   </t>
  </si>
  <si>
    <t>Пояснення щодо збільшення (зменшення) обсягів проведених видатків (наданих кредитів) за напрямом використання бюджетних коштів порівняно із аналогічними показниками попереднього року, а також щодо змін у структурі напрямів використання коштів:  Зменшення обсягів проведених видатків сталося у зв’язку з зменшенням видатків на зарплату, медичні препарати.</t>
  </si>
  <si>
    <t>Мета бюджетної програми: Зміцнення та поліпшення здоровя населення шляхом забезпечення потреб населення у первинній медичній допомозі.</t>
  </si>
  <si>
    <t>середні видатки на 1 прикріпленого населення, грн.</t>
  </si>
  <si>
    <t>Пояснення причин відхилення касових видатків (наданих кредитів) за напрямом використання бюджетних коштів від планового показника:                                                                                                                                                                                                                              Показник по навчанню лікарських кадрів не виконано в звязку з переведенням студентки на бюджетну форму навчання, показник по придбанню продуктів харчування дітям з малозабезпечених сімей не виконано через відсутність дітей віком 1-3 роки, показник по оплаті безкоштовних рецептів недовиконано з причини зменшення кількості осіб, що потребують безкоштовних рецептів.</t>
  </si>
  <si>
    <t>Пояснення щодо динаміки результативних показників за відповідним напрямом використання бюджетних коштів:      Зменшення динаміки результативних показників сталося у зв’язку зі зменшенням видатків в порівнянні з 2022 роком та збільшенням кількостіприкріпленого  населення.</t>
  </si>
  <si>
    <t>Підтримка та розвиток Галицинівського ЦПМСД</t>
  </si>
  <si>
    <t>Завдання 2 - Оплата безкоштовних рецептів.</t>
  </si>
  <si>
    <t>Завдання 3 - аварійний (поточний) ремонт амбулаторії в с. Українка</t>
  </si>
  <si>
    <t>Завдання 4 - Навчання лікарчських кадрів</t>
  </si>
  <si>
    <t>Завдання 5 - Придбання продуктів харчування дітям  з малозабезпечених сімей</t>
  </si>
  <si>
    <t>Низька ефективність програми виникла в звязку з її відсутністю в 2022 році (мінус 25 балів)</t>
  </si>
  <si>
    <t>Видатків не проводилося в звязку з переведенням студентки на бюджетну форму навчання</t>
  </si>
  <si>
    <t>Завдання не виконано в звязку з відсутністю дітей віком 1-3 роки з малозабезпечених сімей</t>
  </si>
  <si>
    <t>Видатки не проводилися</t>
  </si>
  <si>
    <t>Іван  НАЗАР</t>
  </si>
  <si>
    <t xml:space="preserve">                                                                        Сільський голова</t>
  </si>
</sst>
</file>

<file path=xl/styles.xml><?xml version="1.0" encoding="utf-8"?>
<styleSheet xmlns="http://schemas.openxmlformats.org/spreadsheetml/2006/main">
  <numFmts count="2">
    <numFmt numFmtId="164" formatCode="0.000"/>
    <numFmt numFmtId="165" formatCode="0.0"/>
  </numFmts>
  <fonts count="24">
    <font>
      <sz val="10"/>
      <name val="Arial Cyr"/>
      <charset val="204"/>
    </font>
    <font>
      <sz val="14"/>
      <name val="Times New Roman"/>
      <family val="1"/>
      <charset val="204"/>
    </font>
    <font>
      <b/>
      <sz val="14"/>
      <name val="Times New Roman"/>
      <family val="1"/>
      <charset val="204"/>
    </font>
    <font>
      <sz val="12"/>
      <name val="Times New Roman"/>
      <family val="1"/>
      <charset val="204"/>
    </font>
    <font>
      <sz val="11"/>
      <name val="Times New Roman"/>
      <family val="1"/>
      <charset val="204"/>
    </font>
    <font>
      <vertAlign val="superscript"/>
      <sz val="14"/>
      <name val="Times New Roman"/>
      <family val="1"/>
      <charset val="204"/>
    </font>
    <font>
      <sz val="8"/>
      <name val="Arial Cyr"/>
      <charset val="204"/>
    </font>
    <font>
      <sz val="10"/>
      <name val="Times New Roman"/>
      <family val="1"/>
      <charset val="204"/>
    </font>
    <font>
      <sz val="10"/>
      <color indexed="8"/>
      <name val="Times New Roman"/>
      <family val="1"/>
      <charset val="204"/>
    </font>
    <font>
      <vertAlign val="superscript"/>
      <sz val="12"/>
      <color indexed="8"/>
      <name val="Times New Roman"/>
      <family val="1"/>
      <charset val="204"/>
    </font>
    <font>
      <b/>
      <sz val="12"/>
      <name val="Times New Roman"/>
      <family val="1"/>
      <charset val="204"/>
    </font>
    <font>
      <sz val="9"/>
      <name val="Times New Roman"/>
      <family val="1"/>
      <charset val="204"/>
    </font>
    <font>
      <b/>
      <sz val="9"/>
      <name val="Times New Roman"/>
      <family val="1"/>
      <charset val="204"/>
    </font>
    <font>
      <b/>
      <sz val="11"/>
      <name val="Times New Roman"/>
      <family val="1"/>
      <charset val="204"/>
    </font>
    <font>
      <b/>
      <sz val="8"/>
      <name val="Times New Roman"/>
      <family val="1"/>
      <charset val="204"/>
    </font>
    <font>
      <vertAlign val="superscript"/>
      <sz val="12"/>
      <color indexed="8"/>
      <name val="Times New Roman"/>
      <family val="1"/>
      <charset val="204"/>
    </font>
    <font>
      <sz val="12"/>
      <color indexed="8"/>
      <name val="Times New Roman"/>
      <family val="1"/>
      <charset val="204"/>
    </font>
    <font>
      <sz val="10"/>
      <color indexed="8"/>
      <name val="Times New Roman"/>
      <family val="1"/>
      <charset val="204"/>
    </font>
    <font>
      <b/>
      <sz val="12"/>
      <color indexed="8"/>
      <name val="Times New Roman"/>
      <family val="1"/>
      <charset val="204"/>
    </font>
    <font>
      <b/>
      <i/>
      <sz val="12"/>
      <color indexed="8"/>
      <name val="Times New Roman"/>
      <family val="1"/>
      <charset val="204"/>
    </font>
    <font>
      <sz val="12"/>
      <color indexed="10"/>
      <name val="Times New Roman"/>
      <family val="1"/>
      <charset val="204"/>
    </font>
    <font>
      <i/>
      <sz val="12"/>
      <color indexed="8"/>
      <name val="Times New Roman"/>
      <family val="1"/>
      <charset val="204"/>
    </font>
    <font>
      <sz val="12"/>
      <color indexed="8"/>
      <name val="Times New Roman"/>
      <family val="1"/>
      <charset val="204"/>
    </font>
    <font>
      <u/>
      <sz val="10"/>
      <color theme="10"/>
      <name val="Arial Cyr"/>
      <charset val="204"/>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16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7" fillId="0" borderId="2" xfId="0"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vertical="center"/>
    </xf>
    <xf numFmtId="0" fontId="1" fillId="0" borderId="2" xfId="0" quotePrefix="1" applyFont="1" applyBorder="1" applyAlignment="1">
      <alignment horizontal="center" vertical="center"/>
    </xf>
    <xf numFmtId="0" fontId="7" fillId="0" borderId="1" xfId="0" applyFont="1" applyBorder="1" applyAlignment="1">
      <alignment horizontal="center" vertical="center"/>
    </xf>
    <xf numFmtId="0" fontId="15" fillId="0" borderId="0" xfId="0" applyFont="1"/>
    <xf numFmtId="49" fontId="1" fillId="0" borderId="0" xfId="0" applyNumberFormat="1" applyFont="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9" fontId="1" fillId="0" borderId="0" xfId="0" applyNumberFormat="1" applyFont="1" applyAlignment="1">
      <alignment vertical="center"/>
    </xf>
    <xf numFmtId="164" fontId="16" fillId="0" borderId="1" xfId="0" applyNumberFormat="1" applyFont="1" applyBorder="1" applyAlignment="1">
      <alignment vertical="center" wrapText="1"/>
    </xf>
    <xf numFmtId="165"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164" fontId="7" fillId="0" borderId="0" xfId="0" applyNumberFormat="1" applyFont="1" applyAlignment="1">
      <alignment vertical="center"/>
    </xf>
    <xf numFmtId="0" fontId="7" fillId="0" borderId="0" xfId="0" applyFont="1"/>
    <xf numFmtId="0" fontId="3" fillId="0" borderId="0" xfId="0" applyFont="1" applyAlignment="1">
      <alignment horizontal="right"/>
    </xf>
    <xf numFmtId="0" fontId="3" fillId="0" borderId="0" xfId="0" applyFont="1"/>
    <xf numFmtId="0" fontId="3" fillId="0" borderId="2" xfId="0" applyFont="1" applyBorder="1"/>
    <xf numFmtId="0" fontId="1"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vertical="center"/>
    </xf>
    <xf numFmtId="0" fontId="3" fillId="0" borderId="0" xfId="0" applyFont="1" applyBorder="1"/>
    <xf numFmtId="164" fontId="3" fillId="0" borderId="4" xfId="0" applyNumberFormat="1" applyFont="1" applyBorder="1" applyAlignment="1">
      <alignment vertical="center" wrapText="1"/>
    </xf>
    <xf numFmtId="10" fontId="0" fillId="0" borderId="0" xfId="0" applyNumberFormat="1"/>
    <xf numFmtId="1" fontId="16" fillId="2" borderId="1" xfId="0" applyNumberFormat="1" applyFont="1" applyFill="1" applyBorder="1" applyAlignment="1">
      <alignment horizontal="center" vertical="center" wrapText="1"/>
    </xf>
    <xf numFmtId="0" fontId="3" fillId="0" borderId="2" xfId="0" applyFont="1" applyBorder="1" applyAlignment="1">
      <alignment horizontal="center"/>
    </xf>
    <xf numFmtId="0" fontId="10" fillId="0" borderId="0" xfId="0" applyFont="1" applyAlignment="1">
      <alignment vertical="center"/>
    </xf>
    <xf numFmtId="0" fontId="17" fillId="0" borderId="6"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horizontal="center"/>
    </xf>
    <xf numFmtId="165" fontId="3" fillId="0" borderId="2" xfId="0" applyNumberFormat="1" applyFont="1" applyBorder="1" applyAlignment="1">
      <alignment horizontal="center" vertical="center"/>
    </xf>
    <xf numFmtId="164" fontId="3" fillId="0" borderId="2" xfId="0" applyNumberFormat="1" applyFont="1" applyBorder="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20" fillId="0" borderId="0" xfId="0" applyFont="1"/>
    <xf numFmtId="0" fontId="7" fillId="0" borderId="1" xfId="0" applyFont="1" applyBorder="1"/>
    <xf numFmtId="0" fontId="7" fillId="0" borderId="1" xfId="0" applyFont="1" applyBorder="1" applyAlignment="1">
      <alignment horizontal="center"/>
    </xf>
    <xf numFmtId="0" fontId="3" fillId="0" borderId="1" xfId="0" applyFont="1" applyBorder="1" applyAlignment="1">
      <alignment horizontal="center"/>
    </xf>
    <xf numFmtId="0" fontId="13" fillId="0" borderId="0" xfId="0" applyFont="1"/>
    <xf numFmtId="0" fontId="10" fillId="0" borderId="0" xfId="0" applyFont="1"/>
    <xf numFmtId="0" fontId="7" fillId="0" borderId="0" xfId="0" applyFont="1" applyAlignment="1">
      <alignment wrapText="1"/>
    </xf>
    <xf numFmtId="0" fontId="10" fillId="0" borderId="0" xfId="0" applyFont="1" applyAlignment="1">
      <alignment horizontal="center"/>
    </xf>
    <xf numFmtId="165" fontId="7" fillId="0" borderId="0" xfId="0" applyNumberFormat="1" applyFont="1"/>
    <xf numFmtId="0" fontId="7" fillId="0" borderId="1" xfId="0" applyFont="1" applyBorder="1" applyAlignment="1">
      <alignment wrapText="1"/>
    </xf>
    <xf numFmtId="1" fontId="3" fillId="0" borderId="0" xfId="0" applyNumberFormat="1" applyFont="1" applyBorder="1" applyAlignment="1">
      <alignment horizontal="center" vertical="center"/>
    </xf>
    <xf numFmtId="165" fontId="3" fillId="0" borderId="0" xfId="0" applyNumberFormat="1" applyFont="1"/>
    <xf numFmtId="1" fontId="3" fillId="0" borderId="0" xfId="0" applyNumberFormat="1" applyFont="1" applyBorder="1"/>
    <xf numFmtId="1" fontId="3" fillId="0" borderId="0" xfId="0" applyNumberFormat="1" applyFont="1" applyBorder="1" applyAlignment="1">
      <alignment horizontal="center"/>
    </xf>
    <xf numFmtId="165" fontId="3" fillId="0" borderId="0" xfId="0" applyNumberFormat="1" applyFont="1" applyBorder="1" applyAlignment="1">
      <alignment horizontal="center" vertical="center"/>
    </xf>
    <xf numFmtId="0" fontId="7" fillId="0" borderId="0" xfId="0" applyFont="1" applyBorder="1"/>
    <xf numFmtId="49" fontId="3" fillId="0" borderId="0" xfId="0" applyNumberFormat="1" applyFont="1" applyBorder="1" applyAlignment="1">
      <alignment vertical="center"/>
    </xf>
    <xf numFmtId="165" fontId="3" fillId="0" borderId="0" xfId="0" applyNumberFormat="1" applyFont="1" applyBorder="1" applyAlignment="1">
      <alignment horizontal="center"/>
    </xf>
    <xf numFmtId="0" fontId="3" fillId="0" borderId="0" xfId="0" quotePrefix="1" applyFont="1" applyBorder="1" applyAlignment="1">
      <alignment horizontal="left" vertical="top"/>
    </xf>
    <xf numFmtId="0" fontId="7" fillId="0" borderId="0" xfId="0" applyFont="1" applyBorder="1" applyAlignment="1">
      <alignment vertical="center"/>
    </xf>
    <xf numFmtId="0" fontId="3" fillId="0" borderId="1" xfId="0" applyFont="1" applyBorder="1" applyAlignment="1">
      <alignment horizontal="center" vertical="center"/>
    </xf>
    <xf numFmtId="0" fontId="10" fillId="0" borderId="2" xfId="0" applyFont="1" applyBorder="1" applyAlignment="1">
      <alignment vertical="center"/>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21" fillId="0" borderId="1" xfId="0" applyFont="1" applyBorder="1" applyAlignment="1">
      <alignment horizontal="left" vertical="center" wrapText="1"/>
    </xf>
    <xf numFmtId="0" fontId="1" fillId="0" borderId="0" xfId="0" applyFont="1" applyAlignment="1">
      <alignment horizontal="center" vertical="center" wrapText="1"/>
    </xf>
    <xf numFmtId="0" fontId="19"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23" fillId="0" borderId="0" xfId="1" applyAlignment="1">
      <alignment horizontal="center" vertical="center"/>
    </xf>
    <xf numFmtId="0" fontId="3"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center" vertical="center"/>
    </xf>
    <xf numFmtId="0" fontId="7" fillId="0" borderId="7" xfId="0" applyFont="1" applyBorder="1" applyAlignment="1">
      <alignment horizontal="left" vertical="center"/>
    </xf>
    <xf numFmtId="0" fontId="10" fillId="0" borderId="0" xfId="0" applyFont="1" applyAlignment="1">
      <alignment horizontal="left" vertical="center"/>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7"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4" xfId="0" applyFont="1" applyBorder="1" applyAlignment="1">
      <alignment horizontal="left" vertical="center" wrapText="1" indent="2"/>
    </xf>
    <xf numFmtId="0" fontId="0" fillId="0" borderId="7" xfId="0" applyBorder="1" applyAlignment="1">
      <alignment horizontal="left" vertical="center" wrapText="1" indent="2"/>
    </xf>
    <xf numFmtId="0" fontId="0" fillId="0" borderId="5" xfId="0" applyBorder="1" applyAlignment="1">
      <alignment horizontal="left" vertical="center" wrapText="1" indent="2"/>
    </xf>
    <xf numFmtId="0" fontId="3" fillId="0" borderId="4" xfId="0" applyNumberFormat="1" applyFont="1" applyBorder="1" applyAlignment="1">
      <alignment horizontal="left" vertical="center" wrapText="1"/>
    </xf>
    <xf numFmtId="0" fontId="3" fillId="0" borderId="7"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16" fillId="0" borderId="1" xfId="0" applyFont="1" applyBorder="1" applyAlignment="1">
      <alignment horizontal="left" vertical="center" wrapText="1" indent="2"/>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left" wrapText="1"/>
    </xf>
    <xf numFmtId="0" fontId="22" fillId="0" borderId="0" xfId="0" applyFont="1" applyAlignment="1">
      <alignment horizontal="left"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16" fillId="0" borderId="7" xfId="0" applyFont="1" applyBorder="1" applyAlignment="1">
      <alignment horizontal="left" vertical="center" wrapText="1" indent="2"/>
    </xf>
    <xf numFmtId="0" fontId="16" fillId="0" borderId="5" xfId="0" applyFont="1" applyBorder="1" applyAlignment="1">
      <alignment horizontal="left" vertical="center" wrapText="1" indent="2"/>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1" fillId="0" borderId="2" xfId="0" quotePrefix="1" applyFont="1" applyBorder="1" applyAlignment="1">
      <alignment horizontal="center" vertical="center"/>
    </xf>
    <xf numFmtId="0" fontId="1" fillId="0" borderId="2" xfId="0" applyFont="1" applyBorder="1" applyAlignment="1">
      <alignment horizontal="left" vertical="center" wrapText="1"/>
    </xf>
    <xf numFmtId="0" fontId="3"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2" xfId="0" applyFont="1" applyBorder="1" applyAlignment="1">
      <alignment horizontal="center"/>
    </xf>
    <xf numFmtId="0" fontId="7" fillId="0" borderId="3" xfId="0" applyFont="1" applyBorder="1" applyAlignment="1">
      <alignment horizontal="center"/>
    </xf>
    <xf numFmtId="0" fontId="3" fillId="0" borderId="0" xfId="0" applyFont="1" applyAlignment="1">
      <alignment horizontal="right"/>
    </xf>
    <xf numFmtId="0" fontId="1" fillId="0" borderId="0" xfId="0" applyFont="1" applyAlignment="1">
      <alignment horizont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left"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1" fontId="3" fillId="0" borderId="0" xfId="0" applyNumberFormat="1" applyFont="1" applyBorder="1" applyAlignment="1">
      <alignment horizontal="center" vertical="center"/>
    </xf>
    <xf numFmtId="165" fontId="3" fillId="0" borderId="0" xfId="0" applyNumberFormat="1" applyFont="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right" vertical="center"/>
    </xf>
    <xf numFmtId="164" fontId="3"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10" fillId="0" borderId="0" xfId="0" applyFont="1" applyBorder="1" applyAlignment="1">
      <alignment horizontal="center" vertical="center"/>
    </xf>
    <xf numFmtId="0" fontId="12" fillId="0" borderId="0" xfId="0" applyFont="1" applyBorder="1" applyAlignment="1">
      <alignment horizontal="center" vertical="center"/>
    </xf>
    <xf numFmtId="0" fontId="3" fillId="0" borderId="1" xfId="0" applyFont="1" applyBorder="1" applyAlignment="1">
      <alignment horizontal="center"/>
    </xf>
    <xf numFmtId="0" fontId="7" fillId="0" borderId="1" xfId="0" applyFont="1" applyBorder="1" applyAlignment="1">
      <alignment horizontal="left" wrapText="1"/>
    </xf>
    <xf numFmtId="0" fontId="7" fillId="0" borderId="1" xfId="0" applyFont="1" applyBorder="1" applyAlignment="1">
      <alignment horizontal="left"/>
    </xf>
    <xf numFmtId="165" fontId="7" fillId="0" borderId="0" xfId="0" applyNumberFormat="1" applyFont="1" applyAlignment="1">
      <alignment horizontal="center"/>
    </xf>
    <xf numFmtId="0" fontId="7" fillId="0" borderId="0" xfId="0" applyFont="1" applyAlignment="1">
      <alignment horizontal="center"/>
    </xf>
    <xf numFmtId="164" fontId="3"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vertical="center"/>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153"/>
  <sheetViews>
    <sheetView tabSelected="1" view="pageBreakPreview" topLeftCell="A117" zoomScale="75" zoomScaleNormal="70" zoomScaleSheetLayoutView="75" workbookViewId="0">
      <selection activeCell="Z141" sqref="Z141"/>
    </sheetView>
  </sheetViews>
  <sheetFormatPr defaultColWidth="8.85546875" defaultRowHeight="12.75"/>
  <cols>
    <col min="1" max="1" width="4.7109375" style="9" customWidth="1"/>
    <col min="2" max="7" width="11.28515625" style="9" customWidth="1"/>
    <col min="8" max="8" width="14.85546875" style="9" customWidth="1"/>
    <col min="9" max="9" width="12.140625" style="9" customWidth="1"/>
    <col min="10" max="10" width="14.85546875" style="9" customWidth="1"/>
    <col min="11" max="11" width="14.7109375" style="9" customWidth="1"/>
    <col min="12" max="12" width="9" style="9" customWidth="1"/>
    <col min="13" max="13" width="14.85546875" style="9" customWidth="1"/>
    <col min="14" max="14" width="15.7109375" style="9" customWidth="1"/>
    <col min="15" max="15" width="12.28515625" style="9" customWidth="1"/>
    <col min="16" max="16" width="16" style="9" customWidth="1"/>
    <col min="17" max="16384" width="8.85546875" style="9"/>
  </cols>
  <sheetData>
    <row r="1" spans="1:16" ht="18.75">
      <c r="K1" s="1" t="s">
        <v>43</v>
      </c>
    </row>
    <row r="2" spans="1:16" ht="54" customHeight="1">
      <c r="K2" s="77" t="s">
        <v>173</v>
      </c>
      <c r="L2" s="77"/>
      <c r="M2" s="77"/>
      <c r="N2" s="77"/>
      <c r="O2" s="77"/>
    </row>
    <row r="3" spans="1:16" ht="18.75">
      <c r="K3" s="1"/>
    </row>
    <row r="4" spans="1:16" ht="18.75">
      <c r="I4" s="1"/>
    </row>
    <row r="5" spans="1:16" ht="18.75">
      <c r="A5" s="2"/>
      <c r="B5" s="2"/>
    </row>
    <row r="6" spans="1:16" ht="18.75">
      <c r="A6" s="128" t="s">
        <v>118</v>
      </c>
      <c r="B6" s="128"/>
      <c r="C6" s="128"/>
      <c r="D6" s="128"/>
      <c r="E6" s="128"/>
      <c r="F6" s="128"/>
      <c r="G6" s="128"/>
      <c r="H6" s="128"/>
      <c r="I6" s="128"/>
      <c r="J6" s="128"/>
      <c r="K6" s="128"/>
      <c r="L6" s="128"/>
      <c r="M6" s="128"/>
      <c r="N6" s="128"/>
      <c r="O6" s="128"/>
      <c r="P6" s="128"/>
    </row>
    <row r="7" spans="1:16" ht="16.7" customHeight="1">
      <c r="A7" s="129" t="s">
        <v>200</v>
      </c>
      <c r="B7" s="129"/>
      <c r="C7" s="129"/>
      <c r="D7" s="129"/>
      <c r="E7" s="129"/>
      <c r="F7" s="129"/>
      <c r="G7" s="129"/>
      <c r="H7" s="129"/>
      <c r="I7" s="129"/>
      <c r="J7" s="129"/>
      <c r="K7" s="129"/>
      <c r="L7" s="129"/>
      <c r="M7" s="129"/>
      <c r="N7" s="129"/>
      <c r="O7" s="129"/>
      <c r="P7" s="129"/>
    </row>
    <row r="8" spans="1:16" ht="14.45" customHeight="1">
      <c r="A8" s="3"/>
      <c r="B8" s="3"/>
    </row>
    <row r="9" spans="1:16" ht="18.75">
      <c r="A9" s="2" t="s">
        <v>126</v>
      </c>
      <c r="B9" s="125" t="s">
        <v>41</v>
      </c>
      <c r="C9" s="123"/>
      <c r="D9" s="10"/>
      <c r="E9" s="10"/>
      <c r="F9" s="123" t="s">
        <v>1</v>
      </c>
      <c r="G9" s="123"/>
      <c r="H9" s="123"/>
      <c r="I9" s="123"/>
      <c r="J9" s="123"/>
    </row>
    <row r="10" spans="1:16" ht="18.75">
      <c r="A10" s="4" t="s">
        <v>35</v>
      </c>
      <c r="B10" s="124" t="s">
        <v>119</v>
      </c>
      <c r="C10" s="124"/>
      <c r="D10" s="13"/>
      <c r="E10" s="13"/>
      <c r="F10" s="124" t="s">
        <v>36</v>
      </c>
      <c r="G10" s="124"/>
      <c r="H10" s="124"/>
      <c r="I10" s="124"/>
      <c r="J10" s="124"/>
    </row>
    <row r="12" spans="1:16" ht="18.75">
      <c r="A12" s="2" t="s">
        <v>125</v>
      </c>
      <c r="B12" s="122" t="s">
        <v>189</v>
      </c>
      <c r="C12" s="122"/>
      <c r="D12" s="10"/>
      <c r="E12" s="10"/>
      <c r="F12" s="123" t="s">
        <v>190</v>
      </c>
      <c r="G12" s="123"/>
      <c r="H12" s="123"/>
      <c r="I12" s="123"/>
      <c r="J12" s="123"/>
    </row>
    <row r="13" spans="1:16" s="7" customFormat="1" ht="15.75">
      <c r="A13" s="7" t="s">
        <v>37</v>
      </c>
      <c r="B13" s="124" t="s">
        <v>120</v>
      </c>
      <c r="C13" s="124"/>
      <c r="D13" s="13"/>
      <c r="E13" s="13"/>
      <c r="F13" s="124" t="s">
        <v>38</v>
      </c>
      <c r="G13" s="124"/>
      <c r="H13" s="124"/>
      <c r="I13" s="124"/>
      <c r="J13" s="124"/>
    </row>
    <row r="15" spans="1:16" ht="24.75" customHeight="1">
      <c r="A15" s="2" t="s">
        <v>124</v>
      </c>
      <c r="B15" s="125">
        <v>112152</v>
      </c>
      <c r="C15" s="123"/>
      <c r="D15" s="14">
        <v>763</v>
      </c>
      <c r="E15" s="126" t="s">
        <v>193</v>
      </c>
      <c r="F15" s="126"/>
      <c r="G15" s="126"/>
      <c r="H15" s="126"/>
      <c r="I15" s="126"/>
      <c r="J15" s="126"/>
      <c r="K15" s="126"/>
      <c r="L15" s="126"/>
      <c r="M15" s="126"/>
      <c r="N15" s="126"/>
      <c r="O15" s="126"/>
      <c r="P15" s="126"/>
    </row>
    <row r="16" spans="1:16" s="7" customFormat="1" ht="22.5">
      <c r="A16" s="7" t="s">
        <v>39</v>
      </c>
      <c r="B16" s="124" t="s">
        <v>121</v>
      </c>
      <c r="C16" s="124"/>
      <c r="D16" s="11" t="s">
        <v>122</v>
      </c>
      <c r="E16" s="127" t="s">
        <v>40</v>
      </c>
      <c r="F16" s="127"/>
      <c r="G16" s="127"/>
      <c r="H16" s="127"/>
      <c r="I16" s="127"/>
      <c r="J16" s="127"/>
      <c r="K16" s="127"/>
      <c r="L16" s="127"/>
      <c r="M16" s="127"/>
      <c r="N16" s="127"/>
      <c r="O16" s="127"/>
      <c r="P16" s="127"/>
    </row>
    <row r="18" spans="1:16" ht="19.7" customHeight="1">
      <c r="A18" s="2" t="s">
        <v>123</v>
      </c>
      <c r="B18" s="115" t="s">
        <v>215</v>
      </c>
      <c r="C18" s="116"/>
      <c r="D18" s="116"/>
      <c r="E18" s="116"/>
      <c r="F18" s="116"/>
      <c r="G18" s="116"/>
      <c r="H18" s="116"/>
      <c r="I18" s="116"/>
      <c r="J18" s="116"/>
      <c r="K18" s="116"/>
      <c r="L18" s="116"/>
      <c r="M18" s="116"/>
      <c r="N18" s="116"/>
      <c r="O18" s="116"/>
      <c r="P18" s="116"/>
    </row>
    <row r="19" spans="1:16" ht="15" customHeight="1">
      <c r="B19" s="5"/>
      <c r="P19" s="11"/>
    </row>
    <row r="20" spans="1:16" ht="15.6" customHeight="1">
      <c r="A20" s="2" t="s">
        <v>128</v>
      </c>
      <c r="B20" s="80" t="s">
        <v>127</v>
      </c>
      <c r="C20" s="80"/>
      <c r="D20" s="80"/>
      <c r="E20" s="80"/>
      <c r="F20" s="80"/>
      <c r="G20" s="80"/>
      <c r="H20" s="80"/>
      <c r="I20" s="80"/>
      <c r="J20" s="80"/>
      <c r="K20" s="80"/>
      <c r="L20" s="80"/>
      <c r="M20" s="80"/>
      <c r="N20" s="80"/>
      <c r="O20" s="80"/>
      <c r="P20" s="80"/>
    </row>
    <row r="21" spans="1:16" ht="8.1" customHeight="1">
      <c r="B21" s="5"/>
      <c r="P21" s="11"/>
    </row>
    <row r="22" spans="1:16" ht="18.75">
      <c r="A22" s="17" t="s">
        <v>129</v>
      </c>
      <c r="B22" s="80" t="s">
        <v>130</v>
      </c>
      <c r="C22" s="80"/>
      <c r="D22" s="80"/>
      <c r="E22" s="80"/>
      <c r="F22" s="80"/>
      <c r="G22" s="80"/>
      <c r="H22" s="80"/>
      <c r="I22" s="80"/>
      <c r="J22" s="80"/>
      <c r="K22" s="80"/>
      <c r="L22" s="80"/>
      <c r="M22" s="80"/>
      <c r="N22" s="80"/>
      <c r="O22" s="80"/>
      <c r="P22" s="80"/>
    </row>
    <row r="23" spans="1:16" ht="15.75">
      <c r="B23" s="5"/>
      <c r="O23" s="9" t="s">
        <v>0</v>
      </c>
      <c r="P23" s="11"/>
    </row>
    <row r="24" spans="1:16" ht="15.75" customHeight="1">
      <c r="A24" s="90" t="s">
        <v>44</v>
      </c>
      <c r="B24" s="90" t="s">
        <v>45</v>
      </c>
      <c r="C24" s="90"/>
      <c r="D24" s="90"/>
      <c r="E24" s="90"/>
      <c r="F24" s="90"/>
      <c r="G24" s="90"/>
      <c r="H24" s="90" t="s">
        <v>46</v>
      </c>
      <c r="I24" s="90"/>
      <c r="J24" s="90"/>
      <c r="K24" s="90" t="s">
        <v>47</v>
      </c>
      <c r="L24" s="90"/>
      <c r="M24" s="90"/>
      <c r="N24" s="90" t="s">
        <v>48</v>
      </c>
      <c r="O24" s="90"/>
      <c r="P24" s="90"/>
    </row>
    <row r="25" spans="1:16" ht="25.5">
      <c r="A25" s="90"/>
      <c r="B25" s="90"/>
      <c r="C25" s="90"/>
      <c r="D25" s="90"/>
      <c r="E25" s="90"/>
      <c r="F25" s="90"/>
      <c r="G25" s="90"/>
      <c r="H25" s="24" t="s">
        <v>49</v>
      </c>
      <c r="I25" s="24" t="s">
        <v>50</v>
      </c>
      <c r="J25" s="24" t="s">
        <v>51</v>
      </c>
      <c r="K25" s="24" t="s">
        <v>49</v>
      </c>
      <c r="L25" s="24" t="s">
        <v>50</v>
      </c>
      <c r="M25" s="24" t="s">
        <v>51</v>
      </c>
      <c r="N25" s="24" t="s">
        <v>49</v>
      </c>
      <c r="O25" s="24" t="s">
        <v>50</v>
      </c>
      <c r="P25" s="24" t="s">
        <v>51</v>
      </c>
    </row>
    <row r="26" spans="1:16" ht="23.25" customHeight="1">
      <c r="A26" s="19" t="s">
        <v>52</v>
      </c>
      <c r="B26" s="101" t="s">
        <v>53</v>
      </c>
      <c r="C26" s="120"/>
      <c r="D26" s="120"/>
      <c r="E26" s="120"/>
      <c r="F26" s="120"/>
      <c r="G26" s="121"/>
      <c r="H26" s="23">
        <f>H27+H28+H31+H30+H29</f>
        <v>4479.4319999999998</v>
      </c>
      <c r="I26" s="23"/>
      <c r="J26" s="23">
        <f>H26+I26</f>
        <v>4479.4319999999998</v>
      </c>
      <c r="K26" s="23">
        <f>K27+K28+K30+K31+K29</f>
        <v>4389.0859999999993</v>
      </c>
      <c r="L26" s="23"/>
      <c r="M26" s="23">
        <f>K26+L26</f>
        <v>4389.0859999999993</v>
      </c>
      <c r="N26" s="23">
        <f>K26-H26</f>
        <v>-90.346000000000458</v>
      </c>
      <c r="O26" s="23">
        <f>O36</f>
        <v>0</v>
      </c>
      <c r="P26" s="23">
        <f>N26+O26</f>
        <v>-90.346000000000458</v>
      </c>
    </row>
    <row r="27" spans="1:16" ht="23.25" customHeight="1">
      <c r="A27" s="19"/>
      <c r="B27" s="101" t="s">
        <v>194</v>
      </c>
      <c r="C27" s="102"/>
      <c r="D27" s="102"/>
      <c r="E27" s="102"/>
      <c r="F27" s="102"/>
      <c r="G27" s="103"/>
      <c r="H27" s="23">
        <v>35</v>
      </c>
      <c r="I27" s="23"/>
      <c r="J27" s="23">
        <f>H27+I27</f>
        <v>35</v>
      </c>
      <c r="K27" s="23">
        <v>0</v>
      </c>
      <c r="L27" s="23"/>
      <c r="M27" s="23">
        <f>K27+L27</f>
        <v>0</v>
      </c>
      <c r="N27" s="23">
        <f>K27-H27</f>
        <v>-35</v>
      </c>
      <c r="O27" s="23"/>
      <c r="P27" s="23">
        <f>N27+O27</f>
        <v>-35</v>
      </c>
    </row>
    <row r="28" spans="1:16" ht="23.25" customHeight="1">
      <c r="A28" s="19"/>
      <c r="B28" s="101" t="s">
        <v>195</v>
      </c>
      <c r="C28" s="102"/>
      <c r="D28" s="102"/>
      <c r="E28" s="102"/>
      <c r="F28" s="102"/>
      <c r="G28" s="103"/>
      <c r="H28" s="23">
        <v>3994.5450000000001</v>
      </c>
      <c r="I28" s="23"/>
      <c r="J28" s="23">
        <f>H28+I28</f>
        <v>3994.5450000000001</v>
      </c>
      <c r="K28" s="23">
        <v>4024.7249999999999</v>
      </c>
      <c r="L28" s="23"/>
      <c r="M28" s="23">
        <f>K28+L28</f>
        <v>4024.7249999999999</v>
      </c>
      <c r="N28" s="23">
        <f>K28-H28</f>
        <v>30.179999999999836</v>
      </c>
      <c r="O28" s="23"/>
      <c r="P28" s="23">
        <f>N28+O28</f>
        <v>30.179999999999836</v>
      </c>
    </row>
    <row r="29" spans="1:16" ht="30" customHeight="1">
      <c r="A29" s="19"/>
      <c r="B29" s="112" t="s">
        <v>201</v>
      </c>
      <c r="C29" s="113"/>
      <c r="D29" s="113"/>
      <c r="E29" s="113"/>
      <c r="F29" s="113"/>
      <c r="G29" s="114"/>
      <c r="H29" s="23">
        <v>199.887</v>
      </c>
      <c r="I29" s="23"/>
      <c r="J29" s="23">
        <v>199.887</v>
      </c>
      <c r="K29" s="23">
        <v>199.887</v>
      </c>
      <c r="L29" s="23"/>
      <c r="M29" s="23">
        <v>199.887</v>
      </c>
      <c r="N29" s="23">
        <v>0</v>
      </c>
      <c r="O29" s="23"/>
      <c r="P29" s="23">
        <v>0</v>
      </c>
    </row>
    <row r="30" spans="1:16" ht="30" customHeight="1">
      <c r="A30" s="19"/>
      <c r="B30" s="101" t="s">
        <v>196</v>
      </c>
      <c r="C30" s="102"/>
      <c r="D30" s="102"/>
      <c r="E30" s="102"/>
      <c r="F30" s="102"/>
      <c r="G30" s="103"/>
      <c r="H30" s="23">
        <v>25</v>
      </c>
      <c r="I30" s="23"/>
      <c r="J30" s="23">
        <f>H30+I30</f>
        <v>25</v>
      </c>
      <c r="K30" s="23">
        <v>0</v>
      </c>
      <c r="L30" s="23"/>
      <c r="M30" s="23">
        <f>K30+L30</f>
        <v>0</v>
      </c>
      <c r="N30" s="23">
        <f>K30-H30</f>
        <v>-25</v>
      </c>
      <c r="O30" s="23"/>
      <c r="P30" s="23">
        <f>N30+O30</f>
        <v>-25</v>
      </c>
    </row>
    <row r="31" spans="1:16" ht="23.25" customHeight="1">
      <c r="A31" s="19"/>
      <c r="B31" s="101" t="s">
        <v>197</v>
      </c>
      <c r="C31" s="102"/>
      <c r="D31" s="102"/>
      <c r="E31" s="102"/>
      <c r="F31" s="102"/>
      <c r="G31" s="103"/>
      <c r="H31" s="23">
        <v>225</v>
      </c>
      <c r="I31" s="23"/>
      <c r="J31" s="23">
        <f>H31+I31</f>
        <v>225</v>
      </c>
      <c r="K31" s="23">
        <v>164.47399999999999</v>
      </c>
      <c r="L31" s="23"/>
      <c r="M31" s="23">
        <f>K31+L31</f>
        <v>164.47399999999999</v>
      </c>
      <c r="N31" s="23">
        <f>K31-H31</f>
        <v>-60.52600000000001</v>
      </c>
      <c r="O31" s="23"/>
      <c r="P31" s="23">
        <f>N31+O31</f>
        <v>-60.52600000000001</v>
      </c>
    </row>
    <row r="32" spans="1:16" ht="61.5" customHeight="1">
      <c r="A32" s="74" t="s">
        <v>203</v>
      </c>
      <c r="B32" s="108"/>
      <c r="C32" s="108"/>
      <c r="D32" s="108"/>
      <c r="E32" s="108"/>
      <c r="F32" s="108"/>
      <c r="G32" s="108"/>
      <c r="H32" s="74"/>
      <c r="I32" s="74"/>
      <c r="J32" s="74"/>
      <c r="K32" s="74"/>
      <c r="L32" s="74"/>
      <c r="M32" s="74"/>
      <c r="N32" s="74"/>
      <c r="O32" s="74"/>
      <c r="P32" s="74"/>
    </row>
    <row r="33" spans="1:16" ht="15.6" customHeight="1">
      <c r="A33" s="21" t="s">
        <v>54</v>
      </c>
      <c r="B33" s="101" t="s">
        <v>55</v>
      </c>
      <c r="C33" s="120"/>
      <c r="D33" s="120"/>
      <c r="E33" s="120"/>
      <c r="F33" s="120"/>
      <c r="G33" s="121"/>
      <c r="H33" s="22" t="s">
        <v>54</v>
      </c>
      <c r="I33" s="19" t="s">
        <v>54</v>
      </c>
      <c r="J33" s="19" t="s">
        <v>54</v>
      </c>
      <c r="K33" s="19" t="s">
        <v>54</v>
      </c>
      <c r="L33" s="19" t="s">
        <v>54</v>
      </c>
      <c r="M33" s="19" t="s">
        <v>54</v>
      </c>
      <c r="N33" s="19" t="s">
        <v>54</v>
      </c>
      <c r="O33" s="19" t="s">
        <v>54</v>
      </c>
      <c r="P33" s="19" t="s">
        <v>54</v>
      </c>
    </row>
    <row r="34" spans="1:16" ht="43.15" customHeight="1">
      <c r="A34" s="19" t="s">
        <v>56</v>
      </c>
      <c r="B34" s="109" t="s">
        <v>202</v>
      </c>
      <c r="C34" s="110"/>
      <c r="D34" s="110"/>
      <c r="E34" s="110"/>
      <c r="F34" s="110"/>
      <c r="G34" s="111"/>
      <c r="H34" s="26">
        <f>H26</f>
        <v>4479.4319999999998</v>
      </c>
      <c r="I34" s="26">
        <f>I26</f>
        <v>0</v>
      </c>
      <c r="J34" s="26">
        <f>H34+I34</f>
        <v>4479.4319999999998</v>
      </c>
      <c r="K34" s="23">
        <f>K26</f>
        <v>4389.0859999999993</v>
      </c>
      <c r="L34" s="26">
        <f>L26</f>
        <v>0</v>
      </c>
      <c r="M34" s="26">
        <f>H34-K34</f>
        <v>90.346000000000458</v>
      </c>
      <c r="N34" s="26">
        <f>K34-H34</f>
        <v>-90.346000000000458</v>
      </c>
      <c r="O34" s="26">
        <f>I34-L34</f>
        <v>0</v>
      </c>
      <c r="P34" s="26">
        <f>P26</f>
        <v>-90.346000000000458</v>
      </c>
    </row>
    <row r="35" spans="1:16" ht="59.45" customHeight="1">
      <c r="A35" s="74" t="s">
        <v>217</v>
      </c>
      <c r="B35" s="108"/>
      <c r="C35" s="108"/>
      <c r="D35" s="108"/>
      <c r="E35" s="108"/>
      <c r="F35" s="108"/>
      <c r="G35" s="108"/>
      <c r="H35" s="74"/>
      <c r="I35" s="74"/>
      <c r="J35" s="74"/>
      <c r="K35" s="74"/>
      <c r="L35" s="74"/>
      <c r="M35" s="74"/>
      <c r="N35" s="74"/>
      <c r="O35" s="74"/>
      <c r="P35" s="74"/>
    </row>
    <row r="36" spans="1:16" ht="23.25" customHeight="1">
      <c r="A36" s="20"/>
      <c r="B36" s="117" t="s">
        <v>175</v>
      </c>
      <c r="C36" s="118"/>
      <c r="D36" s="118"/>
      <c r="E36" s="118"/>
      <c r="F36" s="118"/>
      <c r="G36" s="119"/>
      <c r="H36" s="39">
        <f t="shared" ref="H36:P36" si="0">H34+0</f>
        <v>4479.4319999999998</v>
      </c>
      <c r="I36" s="39">
        <f t="shared" si="0"/>
        <v>0</v>
      </c>
      <c r="J36" s="39">
        <f t="shared" si="0"/>
        <v>4479.4319999999998</v>
      </c>
      <c r="K36" s="39">
        <f t="shared" si="0"/>
        <v>4389.0859999999993</v>
      </c>
      <c r="L36" s="39">
        <f t="shared" si="0"/>
        <v>0</v>
      </c>
      <c r="M36" s="39">
        <f t="shared" si="0"/>
        <v>90.346000000000458</v>
      </c>
      <c r="N36" s="39">
        <f t="shared" si="0"/>
        <v>-90.346000000000458</v>
      </c>
      <c r="O36" s="39">
        <f t="shared" si="0"/>
        <v>0</v>
      </c>
      <c r="P36" s="39">
        <f t="shared" si="0"/>
        <v>-90.346000000000458</v>
      </c>
    </row>
    <row r="37" spans="1:16" ht="11.65" customHeight="1">
      <c r="B37" s="5"/>
      <c r="P37" s="11"/>
    </row>
    <row r="38" spans="1:16" ht="18.75">
      <c r="A38" s="17" t="s">
        <v>131</v>
      </c>
      <c r="B38" s="80" t="s">
        <v>132</v>
      </c>
      <c r="C38" s="80"/>
      <c r="D38" s="80"/>
      <c r="E38" s="80"/>
      <c r="F38" s="80"/>
      <c r="G38" s="80"/>
      <c r="H38" s="80"/>
      <c r="I38" s="80"/>
      <c r="J38" s="80"/>
      <c r="K38" s="80"/>
      <c r="L38" s="80"/>
      <c r="M38" s="80"/>
      <c r="N38" s="80"/>
      <c r="O38" s="80"/>
      <c r="P38" s="80"/>
    </row>
    <row r="39" spans="1:16" ht="15.75">
      <c r="B39" s="5"/>
      <c r="O39" s="9" t="s">
        <v>107</v>
      </c>
    </row>
    <row r="40" spans="1:16" ht="27.2" customHeight="1">
      <c r="A40" s="24" t="s">
        <v>44</v>
      </c>
      <c r="B40" s="90" t="s">
        <v>45</v>
      </c>
      <c r="C40" s="90"/>
      <c r="D40" s="90"/>
      <c r="E40" s="90"/>
      <c r="F40" s="90"/>
      <c r="G40" s="90"/>
      <c r="H40" s="90" t="s">
        <v>46</v>
      </c>
      <c r="I40" s="90"/>
      <c r="J40" s="90"/>
      <c r="K40" s="90" t="s">
        <v>47</v>
      </c>
      <c r="L40" s="90"/>
      <c r="M40" s="90"/>
      <c r="N40" s="90" t="s">
        <v>48</v>
      </c>
      <c r="O40" s="90"/>
      <c r="P40" s="90"/>
    </row>
    <row r="41" spans="1:16" ht="17.850000000000001" customHeight="1">
      <c r="A41" s="19" t="s">
        <v>52</v>
      </c>
      <c r="B41" s="107" t="s">
        <v>59</v>
      </c>
      <c r="C41" s="107"/>
      <c r="D41" s="107"/>
      <c r="E41" s="107"/>
      <c r="F41" s="107"/>
      <c r="G41" s="107"/>
      <c r="H41" s="75" t="s">
        <v>60</v>
      </c>
      <c r="I41" s="75"/>
      <c r="J41" s="75"/>
      <c r="K41" s="75"/>
      <c r="L41" s="75"/>
      <c r="M41" s="75"/>
      <c r="N41" s="75" t="s">
        <v>60</v>
      </c>
      <c r="O41" s="75"/>
      <c r="P41" s="75"/>
    </row>
    <row r="42" spans="1:16" ht="17.850000000000001" customHeight="1">
      <c r="A42" s="19" t="s">
        <v>54</v>
      </c>
      <c r="B42" s="107" t="s">
        <v>61</v>
      </c>
      <c r="C42" s="107"/>
      <c r="D42" s="107"/>
      <c r="E42" s="107"/>
      <c r="F42" s="107"/>
      <c r="G42" s="107"/>
      <c r="H42" s="112" t="s">
        <v>54</v>
      </c>
      <c r="I42" s="113"/>
      <c r="J42" s="114"/>
      <c r="K42" s="75"/>
      <c r="L42" s="75"/>
      <c r="M42" s="75"/>
      <c r="N42" s="112" t="s">
        <v>54</v>
      </c>
      <c r="O42" s="113"/>
      <c r="P42" s="114"/>
    </row>
    <row r="43" spans="1:16" ht="17.850000000000001" customHeight="1">
      <c r="A43" s="19" t="s">
        <v>56</v>
      </c>
      <c r="B43" s="107" t="s">
        <v>62</v>
      </c>
      <c r="C43" s="107"/>
      <c r="D43" s="107"/>
      <c r="E43" s="107"/>
      <c r="F43" s="107"/>
      <c r="G43" s="107"/>
      <c r="H43" s="75" t="s">
        <v>60</v>
      </c>
      <c r="I43" s="75"/>
      <c r="J43" s="75"/>
      <c r="K43" s="75"/>
      <c r="L43" s="75"/>
      <c r="M43" s="75"/>
      <c r="N43" s="75" t="s">
        <v>60</v>
      </c>
      <c r="O43" s="75"/>
      <c r="P43" s="75"/>
    </row>
    <row r="44" spans="1:16" ht="17.850000000000001" customHeight="1">
      <c r="A44" s="19" t="s">
        <v>58</v>
      </c>
      <c r="B44" s="107" t="s">
        <v>63</v>
      </c>
      <c r="C44" s="107"/>
      <c r="D44" s="107"/>
      <c r="E44" s="107"/>
      <c r="F44" s="107"/>
      <c r="G44" s="107"/>
      <c r="H44" s="75" t="s">
        <v>60</v>
      </c>
      <c r="I44" s="75"/>
      <c r="J44" s="75"/>
      <c r="K44" s="75" t="s">
        <v>54</v>
      </c>
      <c r="L44" s="75"/>
      <c r="M44" s="75"/>
      <c r="N44" s="75" t="s">
        <v>60</v>
      </c>
      <c r="O44" s="75"/>
      <c r="P44" s="75"/>
    </row>
    <row r="45" spans="1:16" ht="17.850000000000001" customHeight="1">
      <c r="A45" s="74" t="s">
        <v>64</v>
      </c>
      <c r="B45" s="74"/>
      <c r="C45" s="74"/>
      <c r="D45" s="74"/>
      <c r="E45" s="74"/>
      <c r="F45" s="74"/>
      <c r="G45" s="74"/>
      <c r="H45" s="74"/>
      <c r="I45" s="74"/>
      <c r="J45" s="74"/>
      <c r="K45" s="74"/>
      <c r="L45" s="74"/>
      <c r="M45" s="74"/>
      <c r="N45" s="74"/>
      <c r="O45" s="74"/>
      <c r="P45" s="74"/>
    </row>
    <row r="46" spans="1:16" ht="17.850000000000001" customHeight="1">
      <c r="A46" s="19" t="s">
        <v>65</v>
      </c>
      <c r="B46" s="107" t="s">
        <v>66</v>
      </c>
      <c r="C46" s="107"/>
      <c r="D46" s="107"/>
      <c r="E46" s="107"/>
      <c r="F46" s="107"/>
      <c r="G46" s="107"/>
      <c r="H46" s="75" t="s">
        <v>54</v>
      </c>
      <c r="I46" s="75"/>
      <c r="J46" s="75"/>
      <c r="K46" s="75" t="s">
        <v>54</v>
      </c>
      <c r="L46" s="75"/>
      <c r="M46" s="75"/>
      <c r="N46" s="75" t="s">
        <v>54</v>
      </c>
      <c r="O46" s="75"/>
      <c r="P46" s="75"/>
    </row>
    <row r="47" spans="1:16" ht="17.850000000000001" customHeight="1">
      <c r="A47" s="19" t="s">
        <v>54</v>
      </c>
      <c r="B47" s="107" t="s">
        <v>61</v>
      </c>
      <c r="C47" s="107"/>
      <c r="D47" s="107"/>
      <c r="E47" s="107"/>
      <c r="F47" s="107"/>
      <c r="G47" s="107"/>
      <c r="H47" s="75" t="s">
        <v>54</v>
      </c>
      <c r="I47" s="75"/>
      <c r="J47" s="75"/>
      <c r="K47" s="75" t="s">
        <v>54</v>
      </c>
      <c r="L47" s="75"/>
      <c r="M47" s="75"/>
      <c r="N47" s="75" t="s">
        <v>54</v>
      </c>
      <c r="O47" s="75"/>
      <c r="P47" s="75"/>
    </row>
    <row r="48" spans="1:16" ht="17.850000000000001" customHeight="1">
      <c r="A48" s="19" t="s">
        <v>67</v>
      </c>
      <c r="B48" s="107" t="s">
        <v>68</v>
      </c>
      <c r="C48" s="107"/>
      <c r="D48" s="107"/>
      <c r="E48" s="107"/>
      <c r="F48" s="107"/>
      <c r="G48" s="107"/>
      <c r="H48" s="75"/>
      <c r="I48" s="75"/>
      <c r="J48" s="75"/>
      <c r="K48" s="75"/>
      <c r="L48" s="75"/>
      <c r="M48" s="75"/>
      <c r="N48" s="75"/>
      <c r="O48" s="75"/>
      <c r="P48" s="75"/>
    </row>
    <row r="49" spans="1:16" ht="17.850000000000001" customHeight="1">
      <c r="A49" s="19" t="s">
        <v>69</v>
      </c>
      <c r="B49" s="107" t="s">
        <v>70</v>
      </c>
      <c r="C49" s="107"/>
      <c r="D49" s="107"/>
      <c r="E49" s="107"/>
      <c r="F49" s="107"/>
      <c r="G49" s="107"/>
      <c r="H49" s="75" t="s">
        <v>54</v>
      </c>
      <c r="I49" s="75"/>
      <c r="J49" s="75"/>
      <c r="K49" s="75" t="s">
        <v>54</v>
      </c>
      <c r="L49" s="75"/>
      <c r="M49" s="75"/>
      <c r="N49" s="75" t="s">
        <v>54</v>
      </c>
      <c r="O49" s="75"/>
      <c r="P49" s="75"/>
    </row>
    <row r="50" spans="1:16" ht="17.850000000000001" customHeight="1">
      <c r="A50" s="19" t="s">
        <v>71</v>
      </c>
      <c r="B50" s="107" t="s">
        <v>72</v>
      </c>
      <c r="C50" s="107"/>
      <c r="D50" s="107"/>
      <c r="E50" s="107"/>
      <c r="F50" s="107"/>
      <c r="G50" s="107"/>
      <c r="H50" s="75" t="s">
        <v>54</v>
      </c>
      <c r="I50" s="75"/>
      <c r="J50" s="75"/>
      <c r="K50" s="75" t="s">
        <v>54</v>
      </c>
      <c r="L50" s="75"/>
      <c r="M50" s="75"/>
      <c r="N50" s="75" t="s">
        <v>54</v>
      </c>
      <c r="O50" s="75"/>
      <c r="P50" s="75"/>
    </row>
    <row r="51" spans="1:16" ht="17.850000000000001" customHeight="1">
      <c r="A51" s="19" t="s">
        <v>73</v>
      </c>
      <c r="B51" s="107" t="s">
        <v>74</v>
      </c>
      <c r="C51" s="107"/>
      <c r="D51" s="107"/>
      <c r="E51" s="107"/>
      <c r="F51" s="107"/>
      <c r="G51" s="107"/>
      <c r="H51" s="75" t="s">
        <v>54</v>
      </c>
      <c r="I51" s="75"/>
      <c r="J51" s="75"/>
      <c r="K51" s="75" t="s">
        <v>54</v>
      </c>
      <c r="L51" s="75"/>
      <c r="M51" s="75"/>
      <c r="N51" s="75" t="s">
        <v>54</v>
      </c>
      <c r="O51" s="75"/>
      <c r="P51" s="75"/>
    </row>
    <row r="52" spans="1:16" ht="17.850000000000001" customHeight="1">
      <c r="A52" s="74" t="s">
        <v>75</v>
      </c>
      <c r="B52" s="74"/>
      <c r="C52" s="74"/>
      <c r="D52" s="74"/>
      <c r="E52" s="74"/>
      <c r="F52" s="74"/>
      <c r="G52" s="74"/>
      <c r="H52" s="74"/>
      <c r="I52" s="74"/>
      <c r="J52" s="74"/>
      <c r="K52" s="74"/>
      <c r="L52" s="74"/>
      <c r="M52" s="74"/>
      <c r="N52" s="74"/>
      <c r="O52" s="74"/>
      <c r="P52" s="74"/>
    </row>
    <row r="53" spans="1:16" ht="17.850000000000001" customHeight="1">
      <c r="A53" s="19" t="s">
        <v>76</v>
      </c>
      <c r="B53" s="107" t="s">
        <v>77</v>
      </c>
      <c r="C53" s="107"/>
      <c r="D53" s="107"/>
      <c r="E53" s="107"/>
      <c r="F53" s="107"/>
      <c r="G53" s="107"/>
      <c r="H53" s="75" t="s">
        <v>60</v>
      </c>
      <c r="I53" s="75"/>
      <c r="J53" s="75"/>
      <c r="K53" s="75"/>
      <c r="L53" s="75"/>
      <c r="M53" s="75"/>
      <c r="N53" s="75"/>
      <c r="O53" s="75"/>
      <c r="P53" s="75"/>
    </row>
    <row r="54" spans="1:16" ht="17.850000000000001" customHeight="1">
      <c r="A54" s="19" t="s">
        <v>54</v>
      </c>
      <c r="B54" s="107" t="s">
        <v>61</v>
      </c>
      <c r="C54" s="107"/>
      <c r="D54" s="107"/>
      <c r="E54" s="107"/>
      <c r="F54" s="107"/>
      <c r="G54" s="107"/>
      <c r="H54" s="75" t="s">
        <v>54</v>
      </c>
      <c r="I54" s="75"/>
      <c r="J54" s="75"/>
      <c r="K54" s="75"/>
      <c r="L54" s="75"/>
      <c r="M54" s="75"/>
      <c r="N54" s="75"/>
      <c r="O54" s="75"/>
      <c r="P54" s="75"/>
    </row>
    <row r="55" spans="1:16" ht="17.850000000000001" customHeight="1">
      <c r="A55" s="19" t="s">
        <v>78</v>
      </c>
      <c r="B55" s="107" t="s">
        <v>62</v>
      </c>
      <c r="C55" s="107"/>
      <c r="D55" s="107"/>
      <c r="E55" s="107"/>
      <c r="F55" s="107"/>
      <c r="G55" s="107"/>
      <c r="H55" s="75" t="s">
        <v>60</v>
      </c>
      <c r="I55" s="75"/>
      <c r="J55" s="75"/>
      <c r="K55" s="75"/>
      <c r="L55" s="75"/>
      <c r="M55" s="75"/>
      <c r="N55" s="75"/>
      <c r="O55" s="75"/>
      <c r="P55" s="75"/>
    </row>
    <row r="56" spans="1:16" ht="17.850000000000001" customHeight="1">
      <c r="A56" s="19" t="s">
        <v>79</v>
      </c>
      <c r="B56" s="107" t="s">
        <v>63</v>
      </c>
      <c r="C56" s="107"/>
      <c r="D56" s="107"/>
      <c r="E56" s="107"/>
      <c r="F56" s="107"/>
      <c r="G56" s="107"/>
      <c r="H56" s="75" t="s">
        <v>60</v>
      </c>
      <c r="I56" s="75"/>
      <c r="J56" s="75"/>
      <c r="K56" s="75" t="s">
        <v>54</v>
      </c>
      <c r="L56" s="75"/>
      <c r="M56" s="75"/>
      <c r="N56" s="75" t="s">
        <v>54</v>
      </c>
      <c r="O56" s="75"/>
      <c r="P56" s="75"/>
    </row>
    <row r="57" spans="1:16" ht="17.850000000000001" customHeight="1">
      <c r="A57" s="74" t="s">
        <v>176</v>
      </c>
      <c r="B57" s="74"/>
      <c r="C57" s="74"/>
      <c r="D57" s="74"/>
      <c r="E57" s="74"/>
      <c r="F57" s="74"/>
      <c r="G57" s="74"/>
      <c r="H57" s="74"/>
      <c r="I57" s="74"/>
      <c r="J57" s="74"/>
      <c r="K57" s="74"/>
      <c r="L57" s="74"/>
      <c r="M57" s="74"/>
      <c r="N57" s="74"/>
      <c r="O57" s="74"/>
      <c r="P57" s="74"/>
    </row>
    <row r="58" spans="1:16" ht="7.5" customHeight="1">
      <c r="B58" s="5"/>
      <c r="P58" s="11"/>
    </row>
    <row r="59" spans="1:16" ht="18.75">
      <c r="A59" s="17" t="s">
        <v>133</v>
      </c>
      <c r="B59" s="80" t="s">
        <v>134</v>
      </c>
      <c r="C59" s="80"/>
      <c r="D59" s="80"/>
      <c r="E59" s="80"/>
      <c r="F59" s="80"/>
      <c r="G59" s="80"/>
      <c r="H59" s="80"/>
      <c r="I59" s="80"/>
      <c r="J59" s="80"/>
      <c r="K59" s="80"/>
      <c r="L59" s="80"/>
      <c r="M59" s="80"/>
      <c r="N59" s="80"/>
      <c r="O59" s="80"/>
      <c r="P59" s="80"/>
    </row>
    <row r="60" spans="1:16" ht="15.75">
      <c r="B60" s="5"/>
      <c r="O60" s="9" t="s">
        <v>107</v>
      </c>
      <c r="P60" s="11"/>
    </row>
    <row r="61" spans="1:16" ht="31.5" customHeight="1">
      <c r="A61" s="90" t="s">
        <v>44</v>
      </c>
      <c r="B61" s="90" t="s">
        <v>45</v>
      </c>
      <c r="C61" s="90"/>
      <c r="D61" s="90"/>
      <c r="E61" s="90"/>
      <c r="F61" s="90"/>
      <c r="G61" s="90"/>
      <c r="H61" s="90" t="s">
        <v>80</v>
      </c>
      <c r="I61" s="90"/>
      <c r="J61" s="90"/>
      <c r="K61" s="90" t="s">
        <v>47</v>
      </c>
      <c r="L61" s="90"/>
      <c r="M61" s="90"/>
      <c r="N61" s="90" t="s">
        <v>48</v>
      </c>
      <c r="O61" s="90"/>
      <c r="P61" s="90"/>
    </row>
    <row r="62" spans="1:16" ht="25.5">
      <c r="A62" s="90"/>
      <c r="B62" s="90"/>
      <c r="C62" s="90"/>
      <c r="D62" s="90"/>
      <c r="E62" s="90"/>
      <c r="F62" s="90"/>
      <c r="G62" s="90"/>
      <c r="H62" s="24" t="s">
        <v>49</v>
      </c>
      <c r="I62" s="24" t="s">
        <v>50</v>
      </c>
      <c r="J62" s="24" t="s">
        <v>51</v>
      </c>
      <c r="K62" s="24" t="s">
        <v>49</v>
      </c>
      <c r="L62" s="24" t="s">
        <v>50</v>
      </c>
      <c r="M62" s="24" t="s">
        <v>51</v>
      </c>
      <c r="N62" s="24" t="s">
        <v>49</v>
      </c>
      <c r="O62" s="24" t="s">
        <v>50</v>
      </c>
      <c r="P62" s="24" t="s">
        <v>51</v>
      </c>
    </row>
    <row r="63" spans="1:16" ht="18.75" customHeight="1">
      <c r="A63" s="76" t="s">
        <v>81</v>
      </c>
      <c r="B63" s="76"/>
      <c r="C63" s="76"/>
      <c r="D63" s="76"/>
      <c r="E63" s="76"/>
      <c r="F63" s="76"/>
      <c r="G63" s="76"/>
      <c r="H63" s="76"/>
      <c r="I63" s="76"/>
      <c r="J63" s="76"/>
      <c r="K63" s="76"/>
      <c r="L63" s="76"/>
      <c r="M63" s="76"/>
      <c r="N63" s="76"/>
      <c r="O63" s="76"/>
      <c r="P63" s="76"/>
    </row>
    <row r="64" spans="1:16" ht="18.75" customHeight="1">
      <c r="A64" s="78" t="s">
        <v>205</v>
      </c>
      <c r="B64" s="78"/>
      <c r="C64" s="78"/>
      <c r="D64" s="78"/>
      <c r="E64" s="78"/>
      <c r="F64" s="78"/>
      <c r="G64" s="78"/>
      <c r="H64" s="78"/>
      <c r="I64" s="78"/>
      <c r="J64" s="78"/>
      <c r="K64" s="78"/>
      <c r="L64" s="78"/>
      <c r="M64" s="78"/>
      <c r="N64" s="78"/>
      <c r="O64" s="78"/>
      <c r="P64" s="78"/>
    </row>
    <row r="65" spans="1:17" ht="15.75">
      <c r="A65" s="24" t="s">
        <v>52</v>
      </c>
      <c r="B65" s="74" t="s">
        <v>82</v>
      </c>
      <c r="C65" s="74"/>
      <c r="D65" s="74"/>
      <c r="E65" s="74"/>
      <c r="F65" s="74"/>
      <c r="G65" s="74"/>
      <c r="H65" s="19" t="s">
        <v>54</v>
      </c>
      <c r="I65" s="19" t="s">
        <v>54</v>
      </c>
      <c r="J65" s="19" t="s">
        <v>54</v>
      </c>
      <c r="K65" s="19" t="s">
        <v>54</v>
      </c>
      <c r="L65" s="19" t="s">
        <v>54</v>
      </c>
      <c r="M65" s="19" t="s">
        <v>54</v>
      </c>
      <c r="N65" s="19" t="s">
        <v>54</v>
      </c>
      <c r="O65" s="19" t="s">
        <v>54</v>
      </c>
      <c r="P65" s="19" t="s">
        <v>54</v>
      </c>
    </row>
    <row r="66" spans="1:17" ht="15.75" customHeight="1">
      <c r="A66" s="19" t="s">
        <v>54</v>
      </c>
      <c r="B66" s="101" t="s">
        <v>195</v>
      </c>
      <c r="C66" s="102"/>
      <c r="D66" s="102"/>
      <c r="E66" s="102"/>
      <c r="F66" s="102"/>
      <c r="G66" s="103"/>
      <c r="H66" s="23">
        <v>3994545</v>
      </c>
      <c r="I66" s="23"/>
      <c r="J66" s="23">
        <f>H66+I66</f>
        <v>3994545</v>
      </c>
      <c r="K66" s="23">
        <v>4024725.07</v>
      </c>
      <c r="L66" s="23"/>
      <c r="M66" s="23">
        <f>K66+L66</f>
        <v>4024725.07</v>
      </c>
      <c r="N66" s="23">
        <f>K66-H66</f>
        <v>30180.069999999832</v>
      </c>
      <c r="O66" s="23">
        <f>L66-I66</f>
        <v>0</v>
      </c>
      <c r="P66" s="23">
        <f>M66-J66</f>
        <v>30180.069999999832</v>
      </c>
      <c r="Q66" s="30"/>
    </row>
    <row r="67" spans="1:17" ht="39.75" customHeight="1">
      <c r="A67" s="74" t="s">
        <v>206</v>
      </c>
      <c r="B67" s="74"/>
      <c r="C67" s="74"/>
      <c r="D67" s="74"/>
      <c r="E67" s="74"/>
      <c r="F67" s="74"/>
      <c r="G67" s="74"/>
      <c r="H67" s="74"/>
      <c r="I67" s="74"/>
      <c r="J67" s="74"/>
      <c r="K67" s="74"/>
      <c r="L67" s="74"/>
      <c r="M67" s="74"/>
      <c r="N67" s="74"/>
      <c r="O67" s="74"/>
      <c r="P67" s="74"/>
    </row>
    <row r="68" spans="1:17" ht="15.75">
      <c r="A68" s="19" t="s">
        <v>65</v>
      </c>
      <c r="B68" s="74" t="s">
        <v>83</v>
      </c>
      <c r="C68" s="74"/>
      <c r="D68" s="74"/>
      <c r="E68" s="74"/>
      <c r="F68" s="74"/>
      <c r="G68" s="74"/>
      <c r="H68" s="19" t="s">
        <v>54</v>
      </c>
      <c r="I68" s="19" t="s">
        <v>54</v>
      </c>
      <c r="J68" s="19" t="s">
        <v>54</v>
      </c>
      <c r="K68" s="19" t="s">
        <v>54</v>
      </c>
      <c r="L68" s="19" t="s">
        <v>54</v>
      </c>
      <c r="M68" s="19" t="s">
        <v>54</v>
      </c>
      <c r="N68" s="19" t="s">
        <v>54</v>
      </c>
      <c r="O68" s="19" t="s">
        <v>54</v>
      </c>
      <c r="P68" s="19" t="s">
        <v>54</v>
      </c>
    </row>
    <row r="69" spans="1:17" ht="15.75" customHeight="1">
      <c r="A69" s="19" t="s">
        <v>54</v>
      </c>
      <c r="B69" s="91" t="s">
        <v>198</v>
      </c>
      <c r="C69" s="91"/>
      <c r="D69" s="91"/>
      <c r="E69" s="91"/>
      <c r="F69" s="91"/>
      <c r="G69" s="91"/>
      <c r="H69" s="28">
        <v>7690</v>
      </c>
      <c r="I69" s="27"/>
      <c r="J69" s="28">
        <f>H69</f>
        <v>7690</v>
      </c>
      <c r="K69" s="41">
        <v>7690</v>
      </c>
      <c r="L69" s="27"/>
      <c r="M69" s="29">
        <f>K69+L69</f>
        <v>7690</v>
      </c>
      <c r="N69" s="28">
        <f>K69-H69</f>
        <v>0</v>
      </c>
      <c r="O69" s="28">
        <f>L69-I69</f>
        <v>0</v>
      </c>
      <c r="P69" s="28">
        <f>M69-J69</f>
        <v>0</v>
      </c>
    </row>
    <row r="70" spans="1:17" ht="58.15" customHeight="1">
      <c r="A70" s="93" t="s">
        <v>207</v>
      </c>
      <c r="B70" s="93"/>
      <c r="C70" s="93"/>
      <c r="D70" s="93"/>
      <c r="E70" s="93"/>
      <c r="F70" s="93"/>
      <c r="G70" s="93"/>
      <c r="H70" s="93"/>
      <c r="I70" s="93"/>
      <c r="J70" s="93"/>
      <c r="K70" s="93"/>
      <c r="L70" s="93"/>
      <c r="M70" s="93"/>
      <c r="N70" s="93"/>
      <c r="O70" s="93"/>
      <c r="P70" s="93"/>
    </row>
    <row r="71" spans="1:17" ht="15.75" customHeight="1">
      <c r="A71" s="19" t="s">
        <v>76</v>
      </c>
      <c r="B71" s="74" t="s">
        <v>84</v>
      </c>
      <c r="C71" s="74"/>
      <c r="D71" s="74"/>
      <c r="E71" s="74"/>
      <c r="F71" s="74"/>
      <c r="G71" s="74"/>
      <c r="H71" s="19"/>
      <c r="I71" s="19" t="s">
        <v>54</v>
      </c>
      <c r="J71" s="19"/>
      <c r="K71" s="19" t="s">
        <v>54</v>
      </c>
      <c r="L71" s="19" t="s">
        <v>54</v>
      </c>
      <c r="M71" s="19" t="s">
        <v>54</v>
      </c>
      <c r="N71" s="19" t="s">
        <v>54</v>
      </c>
      <c r="O71" s="19" t="s">
        <v>54</v>
      </c>
      <c r="P71" s="19" t="s">
        <v>54</v>
      </c>
    </row>
    <row r="72" spans="1:17" ht="15.75" customHeight="1">
      <c r="A72" s="19" t="s">
        <v>54</v>
      </c>
      <c r="B72" s="91" t="s">
        <v>216</v>
      </c>
      <c r="C72" s="91"/>
      <c r="D72" s="91"/>
      <c r="E72" s="91"/>
      <c r="F72" s="91"/>
      <c r="G72" s="91"/>
      <c r="H72" s="23">
        <v>519.45000000000005</v>
      </c>
      <c r="I72" s="23"/>
      <c r="J72" s="23">
        <f>H72+I72</f>
        <v>519.45000000000005</v>
      </c>
      <c r="K72" s="23">
        <v>523.37</v>
      </c>
      <c r="L72" s="23"/>
      <c r="M72" s="23">
        <f>K72+L72</f>
        <v>523.37</v>
      </c>
      <c r="N72" s="23">
        <f>K72-H72</f>
        <v>3.9199999999999591</v>
      </c>
      <c r="O72" s="23">
        <f>L72-I72</f>
        <v>0</v>
      </c>
      <c r="P72" s="23">
        <f>M72-J72</f>
        <v>3.9199999999999591</v>
      </c>
    </row>
    <row r="73" spans="1:17" ht="54" customHeight="1">
      <c r="A73" s="104" t="s">
        <v>208</v>
      </c>
      <c r="B73" s="105"/>
      <c r="C73" s="105"/>
      <c r="D73" s="105"/>
      <c r="E73" s="105"/>
      <c r="F73" s="105"/>
      <c r="G73" s="105"/>
      <c r="H73" s="105"/>
      <c r="I73" s="105"/>
      <c r="J73" s="105"/>
      <c r="K73" s="105"/>
      <c r="L73" s="105"/>
      <c r="M73" s="105"/>
      <c r="N73" s="105"/>
      <c r="O73" s="105"/>
      <c r="P73" s="106"/>
    </row>
    <row r="74" spans="1:17" ht="15.75">
      <c r="A74" s="19" t="s">
        <v>85</v>
      </c>
      <c r="B74" s="74" t="s">
        <v>86</v>
      </c>
      <c r="C74" s="74"/>
      <c r="D74" s="74"/>
      <c r="E74" s="74"/>
      <c r="F74" s="74"/>
      <c r="G74" s="74"/>
      <c r="H74" s="19" t="s">
        <v>54</v>
      </c>
      <c r="I74" s="19" t="s">
        <v>54</v>
      </c>
      <c r="J74" s="19" t="s">
        <v>54</v>
      </c>
      <c r="K74" s="19" t="s">
        <v>54</v>
      </c>
      <c r="L74" s="19" t="s">
        <v>54</v>
      </c>
      <c r="M74" s="19" t="s">
        <v>54</v>
      </c>
      <c r="N74" s="19" t="s">
        <v>54</v>
      </c>
      <c r="O74" s="19" t="s">
        <v>54</v>
      </c>
      <c r="P74" s="19" t="s">
        <v>54</v>
      </c>
    </row>
    <row r="75" spans="1:17" ht="32.25" customHeight="1">
      <c r="A75" s="19" t="s">
        <v>54</v>
      </c>
      <c r="B75" s="91" t="s">
        <v>191</v>
      </c>
      <c r="C75" s="91"/>
      <c r="D75" s="91"/>
      <c r="E75" s="91"/>
      <c r="F75" s="91"/>
      <c r="G75" s="91"/>
      <c r="H75" s="19">
        <v>100</v>
      </c>
      <c r="I75" s="19"/>
      <c r="J75" s="27">
        <f>H75+I75</f>
        <v>100</v>
      </c>
      <c r="K75" s="19">
        <v>100</v>
      </c>
      <c r="L75" s="19"/>
      <c r="M75" s="27">
        <f>K75+L75</f>
        <v>100</v>
      </c>
      <c r="N75" s="27">
        <f>K75-H75</f>
        <v>0</v>
      </c>
      <c r="O75" s="28">
        <v>0</v>
      </c>
      <c r="P75" s="27">
        <f>M75-J75</f>
        <v>0</v>
      </c>
    </row>
    <row r="76" spans="1:17" ht="29.25" customHeight="1">
      <c r="A76" s="74" t="s">
        <v>209</v>
      </c>
      <c r="B76" s="74"/>
      <c r="C76" s="74"/>
      <c r="D76" s="74"/>
      <c r="E76" s="74"/>
      <c r="F76" s="74"/>
      <c r="G76" s="74"/>
      <c r="H76" s="74"/>
      <c r="I76" s="74"/>
      <c r="J76" s="74"/>
      <c r="K76" s="74"/>
      <c r="L76" s="74"/>
      <c r="M76" s="74"/>
      <c r="N76" s="74"/>
      <c r="O76" s="74"/>
      <c r="P76" s="74"/>
    </row>
    <row r="77" spans="1:17" ht="66" customHeight="1">
      <c r="A77" s="92" t="s">
        <v>212</v>
      </c>
      <c r="B77" s="92"/>
      <c r="C77" s="92"/>
      <c r="D77" s="92"/>
      <c r="E77" s="92"/>
      <c r="F77" s="92"/>
      <c r="G77" s="92"/>
      <c r="H77" s="92"/>
      <c r="I77" s="92"/>
      <c r="J77" s="92"/>
      <c r="K77" s="92"/>
      <c r="L77" s="92"/>
      <c r="M77" s="92"/>
      <c r="N77" s="92"/>
      <c r="O77" s="92"/>
      <c r="P77" s="92"/>
    </row>
    <row r="78" spans="1:17" ht="18.75">
      <c r="A78" s="16" t="s">
        <v>137</v>
      </c>
      <c r="B78" s="5"/>
      <c r="P78" s="11"/>
    </row>
    <row r="79" spans="1:17" ht="5.85" customHeight="1">
      <c r="B79" s="5"/>
      <c r="P79" s="11"/>
    </row>
    <row r="80" spans="1:17" ht="18.75">
      <c r="A80" s="25" t="s">
        <v>138</v>
      </c>
      <c r="B80" s="80" t="s">
        <v>139</v>
      </c>
      <c r="C80" s="80"/>
      <c r="D80" s="80"/>
      <c r="E80" s="80"/>
      <c r="F80" s="80"/>
      <c r="G80" s="80"/>
      <c r="H80" s="80"/>
      <c r="I80" s="80"/>
      <c r="J80" s="80"/>
      <c r="K80" s="80"/>
      <c r="L80" s="80"/>
      <c r="M80" s="80"/>
      <c r="N80" s="80"/>
      <c r="O80" s="80"/>
      <c r="P80" s="80"/>
    </row>
    <row r="81" spans="1:16" ht="6.4" customHeight="1">
      <c r="B81" s="5"/>
      <c r="P81" s="11"/>
    </row>
    <row r="82" spans="1:16" ht="15.75" customHeight="1">
      <c r="A82" s="90" t="s">
        <v>44</v>
      </c>
      <c r="B82" s="90" t="s">
        <v>45</v>
      </c>
      <c r="C82" s="90"/>
      <c r="D82" s="90"/>
      <c r="E82" s="90"/>
      <c r="F82" s="90"/>
      <c r="G82" s="90"/>
      <c r="H82" s="90" t="s">
        <v>87</v>
      </c>
      <c r="I82" s="90"/>
      <c r="J82" s="90"/>
      <c r="K82" s="90" t="s">
        <v>88</v>
      </c>
      <c r="L82" s="90"/>
      <c r="M82" s="100"/>
      <c r="N82" s="94" t="s">
        <v>89</v>
      </c>
      <c r="O82" s="95"/>
      <c r="P82" s="96"/>
    </row>
    <row r="83" spans="1:16" ht="15.75" customHeight="1">
      <c r="A83" s="90"/>
      <c r="B83" s="90"/>
      <c r="C83" s="90"/>
      <c r="D83" s="90"/>
      <c r="E83" s="90"/>
      <c r="F83" s="90"/>
      <c r="G83" s="90"/>
      <c r="H83" s="90"/>
      <c r="I83" s="90"/>
      <c r="J83" s="90"/>
      <c r="K83" s="90"/>
      <c r="L83" s="90"/>
      <c r="M83" s="100"/>
      <c r="N83" s="97" t="s">
        <v>90</v>
      </c>
      <c r="O83" s="98"/>
      <c r="P83" s="99"/>
    </row>
    <row r="84" spans="1:16" ht="25.5">
      <c r="A84" s="90"/>
      <c r="B84" s="90"/>
      <c r="C84" s="90"/>
      <c r="D84" s="90"/>
      <c r="E84" s="90"/>
      <c r="F84" s="90"/>
      <c r="G84" s="90"/>
      <c r="H84" s="24" t="s">
        <v>49</v>
      </c>
      <c r="I84" s="24" t="s">
        <v>50</v>
      </c>
      <c r="J84" s="24" t="s">
        <v>51</v>
      </c>
      <c r="K84" s="24" t="s">
        <v>49</v>
      </c>
      <c r="L84" s="24" t="s">
        <v>50</v>
      </c>
      <c r="M84" s="24" t="s">
        <v>51</v>
      </c>
      <c r="N84" s="44" t="s">
        <v>49</v>
      </c>
      <c r="O84" s="44" t="s">
        <v>50</v>
      </c>
      <c r="P84" s="44" t="s">
        <v>51</v>
      </c>
    </row>
    <row r="85" spans="1:16" ht="23.25" customHeight="1">
      <c r="A85" s="19" t="s">
        <v>54</v>
      </c>
      <c r="B85" s="74" t="s">
        <v>53</v>
      </c>
      <c r="C85" s="74"/>
      <c r="D85" s="74"/>
      <c r="E85" s="74"/>
      <c r="F85" s="74"/>
      <c r="G85" s="74"/>
      <c r="H85" s="23">
        <v>6413385.3200000003</v>
      </c>
      <c r="I85" s="23">
        <v>0</v>
      </c>
      <c r="J85" s="23">
        <f>H85+I85</f>
        <v>6413385.3200000003</v>
      </c>
      <c r="K85" s="23">
        <v>4389086.07</v>
      </c>
      <c r="L85" s="23">
        <f>L26</f>
        <v>0</v>
      </c>
      <c r="M85" s="23">
        <f>K85</f>
        <v>4389086.07</v>
      </c>
      <c r="N85" s="23">
        <v>68</v>
      </c>
      <c r="O85" s="23">
        <f>L85-I85</f>
        <v>0</v>
      </c>
      <c r="P85" s="23">
        <f>N85+O85</f>
        <v>68</v>
      </c>
    </row>
    <row r="86" spans="1:16" ht="51" customHeight="1">
      <c r="A86" s="74" t="s">
        <v>213</v>
      </c>
      <c r="B86" s="74"/>
      <c r="C86" s="74"/>
      <c r="D86" s="74"/>
      <c r="E86" s="74"/>
      <c r="F86" s="74"/>
      <c r="G86" s="74"/>
      <c r="H86" s="74"/>
      <c r="I86" s="74"/>
      <c r="J86" s="74"/>
      <c r="K86" s="74"/>
      <c r="L86" s="74"/>
      <c r="M86" s="74"/>
      <c r="N86" s="74"/>
      <c r="O86" s="74"/>
      <c r="P86" s="74"/>
    </row>
    <row r="87" spans="1:16" ht="23.25" customHeight="1">
      <c r="A87" s="19" t="s">
        <v>54</v>
      </c>
      <c r="B87" s="74" t="s">
        <v>55</v>
      </c>
      <c r="C87" s="74"/>
      <c r="D87" s="74"/>
      <c r="E87" s="74"/>
      <c r="F87" s="74"/>
      <c r="G87" s="74"/>
      <c r="H87" s="19" t="s">
        <v>54</v>
      </c>
      <c r="I87" s="19" t="s">
        <v>54</v>
      </c>
      <c r="J87" s="23"/>
      <c r="K87" s="19" t="s">
        <v>54</v>
      </c>
      <c r="L87" s="19" t="s">
        <v>54</v>
      </c>
      <c r="M87" s="19" t="s">
        <v>54</v>
      </c>
      <c r="N87" s="19" t="s">
        <v>54</v>
      </c>
      <c r="O87" s="19" t="s">
        <v>54</v>
      </c>
      <c r="P87" s="19" t="s">
        <v>54</v>
      </c>
    </row>
    <row r="88" spans="1:16" ht="23.25" customHeight="1">
      <c r="A88" s="19" t="s">
        <v>54</v>
      </c>
      <c r="B88" s="74" t="s">
        <v>57</v>
      </c>
      <c r="C88" s="74"/>
      <c r="D88" s="74"/>
      <c r="E88" s="74"/>
      <c r="F88" s="74"/>
      <c r="G88" s="74"/>
      <c r="H88" s="19" t="s">
        <v>54</v>
      </c>
      <c r="I88" s="19" t="s">
        <v>54</v>
      </c>
      <c r="J88" s="19" t="s">
        <v>54</v>
      </c>
      <c r="K88" s="19" t="s">
        <v>54</v>
      </c>
      <c r="L88" s="19" t="s">
        <v>54</v>
      </c>
      <c r="M88" s="19" t="s">
        <v>54</v>
      </c>
      <c r="N88" s="19" t="s">
        <v>54</v>
      </c>
      <c r="O88" s="19" t="s">
        <v>54</v>
      </c>
      <c r="P88" s="19" t="s">
        <v>54</v>
      </c>
    </row>
    <row r="89" spans="1:16" ht="45" customHeight="1">
      <c r="A89" s="78" t="s">
        <v>205</v>
      </c>
      <c r="B89" s="78"/>
      <c r="C89" s="78"/>
      <c r="D89" s="78"/>
      <c r="E89" s="78"/>
      <c r="F89" s="78"/>
      <c r="G89" s="78"/>
      <c r="H89" s="23">
        <v>6224139.46</v>
      </c>
      <c r="I89" s="23"/>
      <c r="J89" s="23">
        <f>H89+I89</f>
        <v>6224139.46</v>
      </c>
      <c r="K89" s="23">
        <v>4024725.07</v>
      </c>
      <c r="L89" s="23"/>
      <c r="M89" s="23">
        <f>K89+L89</f>
        <v>4024725.07</v>
      </c>
      <c r="N89" s="23">
        <v>68</v>
      </c>
      <c r="O89" s="23">
        <f>L89-I89</f>
        <v>0</v>
      </c>
      <c r="P89" s="23">
        <v>68</v>
      </c>
    </row>
    <row r="90" spans="1:16" ht="60.75" customHeight="1">
      <c r="A90" s="92" t="s">
        <v>214</v>
      </c>
      <c r="B90" s="92"/>
      <c r="C90" s="92"/>
      <c r="D90" s="92"/>
      <c r="E90" s="92"/>
      <c r="F90" s="92"/>
      <c r="G90" s="92"/>
      <c r="H90" s="92"/>
      <c r="I90" s="92"/>
      <c r="J90" s="92"/>
      <c r="K90" s="92"/>
      <c r="L90" s="92"/>
      <c r="M90" s="92"/>
      <c r="N90" s="92"/>
      <c r="O90" s="92"/>
      <c r="P90" s="92"/>
    </row>
    <row r="91" spans="1:16" ht="15.75">
      <c r="A91" s="24" t="s">
        <v>52</v>
      </c>
      <c r="B91" s="74" t="s">
        <v>82</v>
      </c>
      <c r="C91" s="74"/>
      <c r="D91" s="74"/>
      <c r="E91" s="74"/>
      <c r="F91" s="74"/>
      <c r="G91" s="74"/>
      <c r="H91" s="19" t="s">
        <v>54</v>
      </c>
      <c r="I91" s="19" t="s">
        <v>54</v>
      </c>
      <c r="J91" s="19" t="s">
        <v>54</v>
      </c>
      <c r="K91" s="19" t="s">
        <v>54</v>
      </c>
      <c r="L91" s="19" t="s">
        <v>54</v>
      </c>
      <c r="M91" s="19" t="s">
        <v>54</v>
      </c>
      <c r="N91" s="19" t="s">
        <v>54</v>
      </c>
      <c r="O91" s="19" t="s">
        <v>54</v>
      </c>
      <c r="P91" s="19" t="s">
        <v>54</v>
      </c>
    </row>
    <row r="92" spans="1:16" ht="15.75" customHeight="1">
      <c r="A92" s="19" t="s">
        <v>54</v>
      </c>
      <c r="B92" s="91" t="s">
        <v>210</v>
      </c>
      <c r="C92" s="91"/>
      <c r="D92" s="91"/>
      <c r="E92" s="91"/>
      <c r="F92" s="91"/>
      <c r="G92" s="91"/>
      <c r="H92" s="23">
        <v>6224139.46</v>
      </c>
      <c r="I92" s="23"/>
      <c r="J92" s="23">
        <f>H92+I92</f>
        <v>6224139.46</v>
      </c>
      <c r="K92" s="23">
        <v>4024725</v>
      </c>
      <c r="L92" s="23"/>
      <c r="M92" s="23">
        <f>K92+L92</f>
        <v>4024725</v>
      </c>
      <c r="N92" s="23">
        <v>68</v>
      </c>
      <c r="O92" s="23">
        <f>L92-I92</f>
        <v>0</v>
      </c>
      <c r="P92" s="23">
        <v>68</v>
      </c>
    </row>
    <row r="93" spans="1:16" ht="15.75">
      <c r="A93" s="19" t="s">
        <v>65</v>
      </c>
      <c r="B93" s="74" t="s">
        <v>83</v>
      </c>
      <c r="C93" s="74"/>
      <c r="D93" s="74"/>
      <c r="E93" s="74"/>
      <c r="F93" s="74"/>
      <c r="G93" s="74"/>
      <c r="H93" s="19" t="s">
        <v>54</v>
      </c>
      <c r="I93" s="19" t="s">
        <v>54</v>
      </c>
      <c r="J93" s="19" t="s">
        <v>54</v>
      </c>
      <c r="K93" s="19" t="s">
        <v>54</v>
      </c>
      <c r="L93" s="19" t="s">
        <v>54</v>
      </c>
      <c r="M93" s="19" t="s">
        <v>54</v>
      </c>
      <c r="N93" s="19" t="s">
        <v>54</v>
      </c>
      <c r="O93" s="19" t="s">
        <v>54</v>
      </c>
      <c r="P93" s="19" t="s">
        <v>54</v>
      </c>
    </row>
    <row r="94" spans="1:16" ht="15.75" customHeight="1">
      <c r="A94" s="19" t="s">
        <v>54</v>
      </c>
      <c r="B94" s="91" t="s">
        <v>211</v>
      </c>
      <c r="C94" s="91"/>
      <c r="D94" s="91"/>
      <c r="E94" s="91"/>
      <c r="F94" s="91"/>
      <c r="G94" s="91"/>
      <c r="H94" s="28">
        <v>6889</v>
      </c>
      <c r="I94" s="27"/>
      <c r="J94" s="29">
        <f>H94+I94</f>
        <v>6889</v>
      </c>
      <c r="K94" s="41">
        <v>7690</v>
      </c>
      <c r="L94" s="27"/>
      <c r="M94" s="29">
        <f>K94+L94</f>
        <v>7690</v>
      </c>
      <c r="N94" s="28">
        <v>111.6</v>
      </c>
      <c r="O94" s="28">
        <f>L94-I94</f>
        <v>0</v>
      </c>
      <c r="P94" s="28">
        <v>111.6</v>
      </c>
    </row>
    <row r="95" spans="1:16" ht="15.75" customHeight="1">
      <c r="A95" s="19" t="s">
        <v>76</v>
      </c>
      <c r="B95" s="74" t="s">
        <v>84</v>
      </c>
      <c r="C95" s="74"/>
      <c r="D95" s="74"/>
      <c r="E95" s="74"/>
      <c r="F95" s="74"/>
      <c r="G95" s="74"/>
      <c r="H95" s="19" t="s">
        <v>54</v>
      </c>
      <c r="I95" s="19" t="s">
        <v>54</v>
      </c>
      <c r="J95" s="19" t="s">
        <v>54</v>
      </c>
      <c r="K95" s="19" t="s">
        <v>54</v>
      </c>
      <c r="L95" s="19" t="s">
        <v>54</v>
      </c>
      <c r="M95" s="19" t="s">
        <v>54</v>
      </c>
      <c r="N95" s="19" t="s">
        <v>54</v>
      </c>
      <c r="O95" s="19" t="s">
        <v>54</v>
      </c>
      <c r="P95" s="19" t="s">
        <v>54</v>
      </c>
    </row>
    <row r="96" spans="1:16" ht="15.75" customHeight="1">
      <c r="A96" s="19" t="s">
        <v>54</v>
      </c>
      <c r="B96" s="91" t="s">
        <v>216</v>
      </c>
      <c r="C96" s="91"/>
      <c r="D96" s="91"/>
      <c r="E96" s="91"/>
      <c r="F96" s="91"/>
      <c r="G96" s="91"/>
      <c r="H96" s="23">
        <v>903.49</v>
      </c>
      <c r="I96" s="23"/>
      <c r="J96" s="23">
        <f>H96+I96</f>
        <v>903.49</v>
      </c>
      <c r="K96" s="23">
        <v>523.37</v>
      </c>
      <c r="L96" s="23"/>
      <c r="M96" s="23">
        <f>K96+L96</f>
        <v>523.37</v>
      </c>
      <c r="N96" s="23">
        <v>57.9</v>
      </c>
      <c r="O96" s="23">
        <f>L96-I96</f>
        <v>0</v>
      </c>
      <c r="P96" s="23">
        <v>57.9</v>
      </c>
    </row>
    <row r="97" spans="1:16" ht="15.75">
      <c r="A97" s="19" t="s">
        <v>85</v>
      </c>
      <c r="B97" s="74" t="s">
        <v>86</v>
      </c>
      <c r="C97" s="74"/>
      <c r="D97" s="74"/>
      <c r="E97" s="74"/>
      <c r="F97" s="74"/>
      <c r="G97" s="74"/>
      <c r="H97" s="19" t="s">
        <v>54</v>
      </c>
      <c r="I97" s="19" t="s">
        <v>54</v>
      </c>
      <c r="J97" s="19" t="s">
        <v>54</v>
      </c>
      <c r="K97" s="19" t="s">
        <v>54</v>
      </c>
      <c r="L97" s="19" t="s">
        <v>54</v>
      </c>
      <c r="M97" s="19" t="s">
        <v>54</v>
      </c>
      <c r="N97" s="19" t="s">
        <v>54</v>
      </c>
      <c r="O97" s="19" t="s">
        <v>54</v>
      </c>
      <c r="P97" s="19" t="s">
        <v>54</v>
      </c>
    </row>
    <row r="98" spans="1:16" ht="32.25" customHeight="1">
      <c r="A98" s="19" t="s">
        <v>54</v>
      </c>
      <c r="B98" s="91" t="s">
        <v>199</v>
      </c>
      <c r="C98" s="91"/>
      <c r="D98" s="91"/>
      <c r="E98" s="91"/>
      <c r="F98" s="91"/>
      <c r="G98" s="91"/>
      <c r="H98" s="19">
        <v>100</v>
      </c>
      <c r="I98" s="19"/>
      <c r="J98" s="27">
        <f>H98+I98</f>
        <v>100</v>
      </c>
      <c r="K98" s="19">
        <v>100</v>
      </c>
      <c r="L98" s="19"/>
      <c r="M98" s="27">
        <v>100</v>
      </c>
      <c r="N98" s="27">
        <v>100</v>
      </c>
      <c r="O98" s="28">
        <v>0</v>
      </c>
      <c r="P98" s="27">
        <v>100</v>
      </c>
    </row>
    <row r="99" spans="1:16" ht="53.25" customHeight="1">
      <c r="A99" s="92" t="s">
        <v>218</v>
      </c>
      <c r="B99" s="92"/>
      <c r="C99" s="92"/>
      <c r="D99" s="92"/>
      <c r="E99" s="92"/>
      <c r="F99" s="92"/>
      <c r="G99" s="92"/>
      <c r="H99" s="92"/>
      <c r="I99" s="92"/>
      <c r="J99" s="92"/>
      <c r="K99" s="92"/>
      <c r="L99" s="92"/>
      <c r="M99" s="92"/>
      <c r="N99" s="92"/>
      <c r="O99" s="92"/>
      <c r="P99" s="92"/>
    </row>
    <row r="100" spans="1:16" ht="8.1" customHeight="1">
      <c r="B100" s="5"/>
      <c r="P100" s="11"/>
    </row>
    <row r="101" spans="1:16" ht="18.75">
      <c r="A101" s="25" t="s">
        <v>140</v>
      </c>
      <c r="B101" s="80" t="s">
        <v>141</v>
      </c>
      <c r="C101" s="80"/>
      <c r="D101" s="80"/>
      <c r="E101" s="80"/>
      <c r="F101" s="80"/>
      <c r="G101" s="80"/>
      <c r="H101" s="80"/>
      <c r="I101" s="80"/>
      <c r="J101" s="80"/>
      <c r="K101" s="80"/>
      <c r="L101" s="80"/>
      <c r="M101" s="80"/>
      <c r="N101" s="80"/>
      <c r="O101" s="80"/>
      <c r="P101" s="80"/>
    </row>
    <row r="102" spans="1:16" ht="3.4" customHeight="1">
      <c r="B102" s="5"/>
      <c r="P102" s="11"/>
    </row>
    <row r="103" spans="1:16" ht="45" customHeight="1">
      <c r="A103" s="24" t="s">
        <v>33</v>
      </c>
      <c r="B103" s="90" t="s">
        <v>32</v>
      </c>
      <c r="C103" s="90"/>
      <c r="D103" s="90"/>
      <c r="E103" s="90" t="s">
        <v>91</v>
      </c>
      <c r="F103" s="90"/>
      <c r="G103" s="90" t="s">
        <v>92</v>
      </c>
      <c r="H103" s="90"/>
      <c r="I103" s="90" t="s">
        <v>93</v>
      </c>
      <c r="J103" s="90"/>
      <c r="K103" s="90" t="s">
        <v>30</v>
      </c>
      <c r="L103" s="90"/>
      <c r="M103" s="90" t="s">
        <v>94</v>
      </c>
      <c r="N103" s="90"/>
      <c r="O103" s="90" t="s">
        <v>95</v>
      </c>
      <c r="P103" s="90"/>
    </row>
    <row r="104" spans="1:16">
      <c r="A104" s="24">
        <v>1</v>
      </c>
      <c r="B104" s="90">
        <v>2</v>
      </c>
      <c r="C104" s="90"/>
      <c r="D104" s="90"/>
      <c r="E104" s="90">
        <v>3</v>
      </c>
      <c r="F104" s="90"/>
      <c r="G104" s="90">
        <v>4</v>
      </c>
      <c r="H104" s="90"/>
      <c r="I104" s="90">
        <v>5</v>
      </c>
      <c r="J104" s="90"/>
      <c r="K104" s="90" t="s">
        <v>96</v>
      </c>
      <c r="L104" s="90"/>
      <c r="M104" s="90">
        <v>7</v>
      </c>
      <c r="N104" s="90"/>
      <c r="O104" s="90" t="s">
        <v>97</v>
      </c>
      <c r="P104" s="90"/>
    </row>
    <row r="105" spans="1:16" ht="17.850000000000001" customHeight="1">
      <c r="A105" s="18">
        <v>1</v>
      </c>
      <c r="B105" s="73" t="s">
        <v>98</v>
      </c>
      <c r="C105" s="73"/>
      <c r="D105" s="73"/>
      <c r="E105" s="75" t="s">
        <v>34</v>
      </c>
      <c r="F105" s="75"/>
      <c r="G105" s="75"/>
      <c r="H105" s="75"/>
      <c r="I105" s="75"/>
      <c r="J105" s="75"/>
      <c r="K105" s="75"/>
      <c r="L105" s="75"/>
      <c r="M105" s="75" t="s">
        <v>34</v>
      </c>
      <c r="N105" s="75"/>
      <c r="O105" s="75" t="s">
        <v>34</v>
      </c>
      <c r="P105" s="75"/>
    </row>
    <row r="106" spans="1:16" ht="17.850000000000001" customHeight="1">
      <c r="A106" s="18"/>
      <c r="B106" s="73" t="s">
        <v>99</v>
      </c>
      <c r="C106" s="73"/>
      <c r="D106" s="73"/>
      <c r="E106" s="75"/>
      <c r="F106" s="75"/>
      <c r="G106" s="75"/>
      <c r="H106" s="75"/>
      <c r="I106" s="75"/>
      <c r="J106" s="75"/>
      <c r="K106" s="75"/>
      <c r="L106" s="75"/>
      <c r="M106" s="75"/>
      <c r="N106" s="75"/>
      <c r="O106" s="75"/>
      <c r="P106" s="75"/>
    </row>
    <row r="107" spans="1:16" ht="17.850000000000001" customHeight="1">
      <c r="A107" s="19"/>
      <c r="B107" s="74" t="s">
        <v>100</v>
      </c>
      <c r="C107" s="74"/>
      <c r="D107" s="74"/>
      <c r="E107" s="75" t="s">
        <v>34</v>
      </c>
      <c r="F107" s="75"/>
      <c r="G107" s="75"/>
      <c r="H107" s="75"/>
      <c r="I107" s="75"/>
      <c r="J107" s="75"/>
      <c r="K107" s="75"/>
      <c r="L107" s="75"/>
      <c r="M107" s="75" t="s">
        <v>34</v>
      </c>
      <c r="N107" s="75"/>
      <c r="O107" s="75" t="s">
        <v>34</v>
      </c>
      <c r="P107" s="75"/>
    </row>
    <row r="108" spans="1:16" ht="31.7" customHeight="1">
      <c r="A108" s="19"/>
      <c r="B108" s="74" t="s">
        <v>101</v>
      </c>
      <c r="C108" s="74"/>
      <c r="D108" s="74"/>
      <c r="E108" s="75" t="s">
        <v>34</v>
      </c>
      <c r="F108" s="75"/>
      <c r="G108" s="75"/>
      <c r="H108" s="75"/>
      <c r="I108" s="75"/>
      <c r="J108" s="75"/>
      <c r="K108" s="75"/>
      <c r="L108" s="75"/>
      <c r="M108" s="75" t="s">
        <v>34</v>
      </c>
      <c r="N108" s="75"/>
      <c r="O108" s="75" t="s">
        <v>34</v>
      </c>
      <c r="P108" s="75"/>
    </row>
    <row r="109" spans="1:16" ht="17.850000000000001" customHeight="1">
      <c r="A109" s="19"/>
      <c r="B109" s="74" t="s">
        <v>102</v>
      </c>
      <c r="C109" s="74"/>
      <c r="D109" s="74"/>
      <c r="E109" s="75" t="s">
        <v>34</v>
      </c>
      <c r="F109" s="75"/>
      <c r="G109" s="75"/>
      <c r="H109" s="75"/>
      <c r="I109" s="75"/>
      <c r="J109" s="75"/>
      <c r="K109" s="75"/>
      <c r="L109" s="75"/>
      <c r="M109" s="75" t="s">
        <v>34</v>
      </c>
      <c r="N109" s="75"/>
      <c r="O109" s="75" t="s">
        <v>34</v>
      </c>
      <c r="P109" s="75"/>
    </row>
    <row r="110" spans="1:16" ht="17.850000000000001" customHeight="1">
      <c r="A110" s="19"/>
      <c r="B110" s="74" t="s">
        <v>103</v>
      </c>
      <c r="C110" s="74"/>
      <c r="D110" s="74"/>
      <c r="E110" s="75" t="s">
        <v>34</v>
      </c>
      <c r="F110" s="75"/>
      <c r="G110" s="75"/>
      <c r="H110" s="75"/>
      <c r="I110" s="75"/>
      <c r="J110" s="75"/>
      <c r="K110" s="75"/>
      <c r="L110" s="75"/>
      <c r="M110" s="75" t="s">
        <v>34</v>
      </c>
      <c r="N110" s="75"/>
      <c r="O110" s="75" t="s">
        <v>34</v>
      </c>
      <c r="P110" s="75"/>
    </row>
    <row r="111" spans="1:16" ht="17.850000000000001" customHeight="1">
      <c r="A111" s="76" t="s">
        <v>104</v>
      </c>
      <c r="B111" s="76"/>
      <c r="C111" s="76"/>
      <c r="D111" s="76"/>
      <c r="E111" s="76"/>
      <c r="F111" s="76"/>
      <c r="G111" s="76"/>
      <c r="H111" s="76"/>
      <c r="I111" s="76"/>
      <c r="J111" s="76"/>
      <c r="K111" s="76"/>
      <c r="L111" s="76"/>
      <c r="M111" s="76"/>
      <c r="N111" s="76"/>
      <c r="O111" s="76"/>
      <c r="P111" s="76"/>
    </row>
    <row r="112" spans="1:16" ht="17.850000000000001" customHeight="1">
      <c r="A112" s="18">
        <v>2</v>
      </c>
      <c r="B112" s="73" t="s">
        <v>105</v>
      </c>
      <c r="C112" s="73"/>
      <c r="D112" s="73"/>
      <c r="E112" s="75" t="s">
        <v>34</v>
      </c>
      <c r="F112" s="75"/>
      <c r="G112" s="75"/>
      <c r="H112" s="75"/>
      <c r="I112" s="75"/>
      <c r="J112" s="75"/>
      <c r="K112" s="75"/>
      <c r="L112" s="75"/>
      <c r="M112" s="75" t="s">
        <v>34</v>
      </c>
      <c r="N112" s="75"/>
      <c r="O112" s="75" t="s">
        <v>34</v>
      </c>
      <c r="P112" s="75"/>
    </row>
    <row r="113" spans="1:16" ht="17.850000000000001" customHeight="1">
      <c r="A113" s="18"/>
      <c r="B113" s="73" t="s">
        <v>99</v>
      </c>
      <c r="C113" s="73"/>
      <c r="D113" s="73"/>
      <c r="E113" s="75"/>
      <c r="F113" s="75"/>
      <c r="G113" s="75"/>
      <c r="H113" s="75"/>
      <c r="I113" s="75"/>
      <c r="J113" s="75"/>
      <c r="K113" s="75"/>
      <c r="L113" s="75"/>
      <c r="M113" s="75"/>
      <c r="N113" s="75"/>
      <c r="O113" s="75"/>
      <c r="P113" s="75"/>
    </row>
    <row r="114" spans="1:16" ht="17.850000000000001" customHeight="1">
      <c r="A114" s="76" t="s">
        <v>106</v>
      </c>
      <c r="B114" s="76"/>
      <c r="C114" s="76"/>
      <c r="D114" s="76"/>
      <c r="E114" s="76"/>
      <c r="F114" s="76"/>
      <c r="G114" s="76"/>
      <c r="H114" s="76"/>
      <c r="I114" s="76"/>
      <c r="J114" s="76"/>
      <c r="K114" s="76"/>
      <c r="L114" s="76"/>
      <c r="M114" s="76"/>
      <c r="N114" s="76"/>
      <c r="O114" s="76"/>
      <c r="P114" s="76"/>
    </row>
    <row r="115" spans="1:16" ht="17.850000000000001" customHeight="1">
      <c r="A115" s="76" t="s">
        <v>108</v>
      </c>
      <c r="B115" s="76"/>
      <c r="C115" s="76"/>
      <c r="D115" s="76"/>
      <c r="E115" s="76"/>
      <c r="F115" s="76"/>
      <c r="G115" s="76"/>
      <c r="H115" s="76"/>
      <c r="I115" s="76"/>
      <c r="J115" s="76"/>
      <c r="K115" s="76"/>
      <c r="L115" s="76"/>
      <c r="M115" s="76"/>
      <c r="N115" s="76"/>
      <c r="O115" s="76"/>
      <c r="P115" s="76"/>
    </row>
    <row r="116" spans="1:16" ht="30.95" customHeight="1">
      <c r="A116" s="19">
        <v>2.1</v>
      </c>
      <c r="B116" s="73" t="s">
        <v>109</v>
      </c>
      <c r="C116" s="73"/>
      <c r="D116" s="73"/>
      <c r="E116" s="75"/>
      <c r="F116" s="75"/>
      <c r="G116" s="75"/>
      <c r="H116" s="75"/>
      <c r="I116" s="75"/>
      <c r="J116" s="75"/>
      <c r="K116" s="75"/>
      <c r="L116" s="75"/>
      <c r="M116" s="75"/>
      <c r="N116" s="75"/>
      <c r="O116" s="75"/>
      <c r="P116" s="75"/>
    </row>
    <row r="117" spans="1:16" ht="27.2" customHeight="1">
      <c r="A117" s="19"/>
      <c r="B117" s="78" t="s">
        <v>110</v>
      </c>
      <c r="C117" s="78"/>
      <c r="D117" s="78"/>
      <c r="E117" s="75"/>
      <c r="F117" s="75"/>
      <c r="G117" s="75"/>
      <c r="H117" s="75"/>
      <c r="I117" s="75"/>
      <c r="J117" s="75"/>
      <c r="K117" s="75"/>
      <c r="L117" s="75"/>
      <c r="M117" s="75"/>
      <c r="N117" s="75"/>
      <c r="O117" s="75"/>
      <c r="P117" s="75"/>
    </row>
    <row r="118" spans="1:16" ht="17.850000000000001" customHeight="1">
      <c r="A118" s="76" t="s">
        <v>111</v>
      </c>
      <c r="B118" s="76"/>
      <c r="C118" s="76"/>
      <c r="D118" s="76"/>
      <c r="E118" s="76"/>
      <c r="F118" s="76"/>
      <c r="G118" s="76"/>
      <c r="H118" s="76"/>
      <c r="I118" s="76"/>
      <c r="J118" s="76"/>
      <c r="K118" s="76"/>
      <c r="L118" s="76"/>
      <c r="M118" s="76"/>
      <c r="N118" s="76"/>
      <c r="O118" s="76"/>
      <c r="P118" s="76"/>
    </row>
    <row r="119" spans="1:16" ht="29.45" customHeight="1">
      <c r="A119" s="19"/>
      <c r="B119" s="74" t="s">
        <v>112</v>
      </c>
      <c r="C119" s="74"/>
      <c r="D119" s="74"/>
      <c r="E119" s="75"/>
      <c r="F119" s="75"/>
      <c r="G119" s="75"/>
      <c r="H119" s="75"/>
      <c r="I119" s="75"/>
      <c r="J119" s="75"/>
      <c r="K119" s="75"/>
      <c r="L119" s="75"/>
      <c r="M119" s="75"/>
      <c r="N119" s="75"/>
      <c r="O119" s="75"/>
      <c r="P119" s="75"/>
    </row>
    <row r="120" spans="1:16" ht="29.45" customHeight="1">
      <c r="A120" s="19"/>
      <c r="B120" s="74" t="s">
        <v>113</v>
      </c>
      <c r="C120" s="74"/>
      <c r="D120" s="74"/>
      <c r="E120" s="75"/>
      <c r="F120" s="75"/>
      <c r="G120" s="75"/>
      <c r="H120" s="75"/>
      <c r="I120" s="75"/>
      <c r="J120" s="75"/>
      <c r="K120" s="75"/>
      <c r="L120" s="75"/>
      <c r="M120" s="75"/>
      <c r="N120" s="75"/>
      <c r="O120" s="75"/>
      <c r="P120" s="75"/>
    </row>
    <row r="121" spans="1:16" ht="6" customHeight="1">
      <c r="A121" s="19"/>
      <c r="B121" s="74" t="s">
        <v>114</v>
      </c>
      <c r="C121" s="74"/>
      <c r="D121" s="74"/>
      <c r="E121" s="75"/>
      <c r="F121" s="75"/>
      <c r="G121" s="75"/>
      <c r="H121" s="75"/>
      <c r="I121" s="75"/>
      <c r="J121" s="75"/>
      <c r="K121" s="75"/>
      <c r="L121" s="75"/>
      <c r="M121" s="75"/>
      <c r="N121" s="75"/>
      <c r="O121" s="75"/>
      <c r="P121" s="75"/>
    </row>
    <row r="122" spans="1:16" ht="28.35" customHeight="1">
      <c r="A122" s="19"/>
      <c r="B122" s="78" t="s">
        <v>115</v>
      </c>
      <c r="C122" s="78"/>
      <c r="D122" s="78"/>
      <c r="E122" s="75"/>
      <c r="F122" s="75"/>
      <c r="G122" s="75"/>
      <c r="H122" s="75"/>
      <c r="I122" s="75"/>
      <c r="J122" s="75"/>
      <c r="K122" s="75"/>
      <c r="L122" s="75"/>
      <c r="M122" s="75"/>
      <c r="N122" s="75"/>
      <c r="O122" s="75"/>
      <c r="P122" s="75"/>
    </row>
    <row r="123" spans="1:16" ht="17.850000000000001" customHeight="1">
      <c r="A123" s="76" t="s">
        <v>116</v>
      </c>
      <c r="B123" s="76"/>
      <c r="C123" s="76"/>
      <c r="D123" s="76"/>
      <c r="E123" s="76"/>
      <c r="F123" s="76"/>
      <c r="G123" s="76"/>
      <c r="H123" s="76"/>
      <c r="I123" s="76"/>
      <c r="J123" s="76"/>
      <c r="K123" s="76"/>
      <c r="L123" s="76"/>
      <c r="M123" s="76"/>
      <c r="N123" s="76"/>
      <c r="O123" s="76"/>
      <c r="P123" s="76"/>
    </row>
    <row r="124" spans="1:16" ht="32.25" customHeight="1">
      <c r="A124" s="19"/>
      <c r="B124" s="74" t="s">
        <v>112</v>
      </c>
      <c r="C124" s="74"/>
      <c r="D124" s="74"/>
      <c r="E124" s="75"/>
      <c r="F124" s="75"/>
      <c r="G124" s="75"/>
      <c r="H124" s="75"/>
      <c r="I124" s="75"/>
      <c r="J124" s="75"/>
      <c r="K124" s="75"/>
      <c r="L124" s="75"/>
      <c r="M124" s="75"/>
      <c r="N124" s="75"/>
      <c r="O124" s="75"/>
      <c r="P124" s="75"/>
    </row>
    <row r="125" spans="1:16" ht="27.6" customHeight="1">
      <c r="A125" s="19"/>
      <c r="B125" s="74" t="s">
        <v>113</v>
      </c>
      <c r="C125" s="74"/>
      <c r="D125" s="74"/>
      <c r="E125" s="75"/>
      <c r="F125" s="75"/>
      <c r="G125" s="75"/>
      <c r="H125" s="75"/>
      <c r="I125" s="75"/>
      <c r="J125" s="75"/>
      <c r="K125" s="75"/>
      <c r="L125" s="75"/>
      <c r="M125" s="75"/>
      <c r="N125" s="75"/>
      <c r="O125" s="75"/>
      <c r="P125" s="75"/>
    </row>
    <row r="126" spans="1:16" ht="5.25" customHeight="1">
      <c r="A126" s="19"/>
      <c r="B126" s="74" t="s">
        <v>114</v>
      </c>
      <c r="C126" s="74"/>
      <c r="D126" s="74"/>
      <c r="E126" s="75"/>
      <c r="F126" s="75"/>
      <c r="G126" s="75"/>
      <c r="H126" s="75"/>
      <c r="I126" s="75"/>
      <c r="J126" s="75"/>
      <c r="K126" s="75"/>
      <c r="L126" s="75"/>
      <c r="M126" s="75"/>
      <c r="N126" s="75"/>
      <c r="O126" s="75"/>
      <c r="P126" s="75"/>
    </row>
    <row r="127" spans="1:16" ht="42" customHeight="1">
      <c r="A127" s="19">
        <v>2.2000000000000002</v>
      </c>
      <c r="B127" s="89" t="s">
        <v>117</v>
      </c>
      <c r="C127" s="89"/>
      <c r="D127" s="89"/>
      <c r="E127" s="75" t="s">
        <v>34</v>
      </c>
      <c r="F127" s="75"/>
      <c r="G127" s="75"/>
      <c r="H127" s="75"/>
      <c r="I127" s="75"/>
      <c r="J127" s="75"/>
      <c r="K127" s="75"/>
      <c r="L127" s="75"/>
      <c r="M127" s="75" t="s">
        <v>34</v>
      </c>
      <c r="N127" s="75"/>
      <c r="O127" s="75" t="s">
        <v>34</v>
      </c>
      <c r="P127" s="75"/>
    </row>
    <row r="128" spans="1:16" ht="9.1999999999999993" customHeight="1">
      <c r="B128" s="5"/>
      <c r="P128" s="11"/>
    </row>
    <row r="129" spans="1:16" ht="18.75">
      <c r="A129" s="25" t="s">
        <v>142</v>
      </c>
      <c r="B129" s="80" t="s">
        <v>143</v>
      </c>
      <c r="C129" s="80"/>
      <c r="D129" s="80"/>
      <c r="E129" s="80"/>
      <c r="F129" s="80"/>
      <c r="G129" s="80"/>
      <c r="H129" s="80"/>
      <c r="I129" s="80"/>
      <c r="J129" s="80"/>
      <c r="K129" s="80"/>
      <c r="L129" s="80"/>
      <c r="M129" s="80"/>
      <c r="N129" s="80"/>
      <c r="O129" s="80"/>
      <c r="P129" s="80"/>
    </row>
    <row r="130" spans="1:16" ht="15.75">
      <c r="B130" s="81" t="s">
        <v>185</v>
      </c>
      <c r="C130" s="81"/>
      <c r="D130" s="81"/>
      <c r="E130" s="81"/>
      <c r="F130" s="81"/>
      <c r="G130" s="81"/>
      <c r="H130" s="81"/>
      <c r="I130" s="81"/>
      <c r="J130" s="81"/>
      <c r="K130" s="81"/>
      <c r="L130" s="81"/>
      <c r="M130" s="81"/>
      <c r="N130" s="81"/>
      <c r="O130" s="81"/>
      <c r="P130" s="81"/>
    </row>
    <row r="131" spans="1:16" ht="10.9" customHeight="1">
      <c r="B131" s="5"/>
      <c r="P131" s="11"/>
    </row>
    <row r="132" spans="1:16" ht="18.75">
      <c r="A132" s="25" t="s">
        <v>144</v>
      </c>
      <c r="B132" s="80" t="s">
        <v>145</v>
      </c>
      <c r="C132" s="80"/>
      <c r="D132" s="80"/>
      <c r="E132" s="80"/>
      <c r="F132" s="80"/>
      <c r="G132" s="80"/>
      <c r="H132" s="80"/>
      <c r="I132" s="80"/>
      <c r="J132" s="80"/>
      <c r="K132" s="80"/>
      <c r="L132" s="80"/>
      <c r="M132" s="80"/>
      <c r="N132" s="80"/>
      <c r="O132" s="80"/>
      <c r="P132" s="80"/>
    </row>
    <row r="133" spans="1:16" ht="15.75">
      <c r="B133" s="81" t="s">
        <v>174</v>
      </c>
      <c r="C133" s="81"/>
      <c r="D133" s="81"/>
      <c r="E133" s="81"/>
      <c r="F133" s="81"/>
      <c r="G133" s="81"/>
      <c r="H133" s="81"/>
      <c r="I133" s="81"/>
      <c r="J133" s="81"/>
      <c r="K133" s="81"/>
      <c r="L133" s="81"/>
      <c r="M133" s="81"/>
      <c r="N133" s="81"/>
      <c r="O133" s="81"/>
      <c r="P133" s="81"/>
    </row>
    <row r="134" spans="1:16" ht="15.75">
      <c r="B134" s="5"/>
      <c r="P134" s="11"/>
    </row>
    <row r="135" spans="1:16" ht="45.2" customHeight="1">
      <c r="A135" s="4" t="s">
        <v>146</v>
      </c>
      <c r="B135" s="83" t="s">
        <v>147</v>
      </c>
      <c r="C135" s="83"/>
      <c r="D135" s="83"/>
      <c r="E135" s="79" t="s">
        <v>182</v>
      </c>
      <c r="F135" s="79"/>
      <c r="G135" s="79"/>
      <c r="H135" s="79"/>
      <c r="I135" s="79"/>
      <c r="J135" s="79"/>
      <c r="K135" s="79"/>
      <c r="L135" s="79"/>
      <c r="M135" s="79"/>
      <c r="N135" s="79"/>
      <c r="O135" s="79"/>
      <c r="P135" s="79"/>
    </row>
    <row r="136" spans="1:16" ht="68.650000000000006" customHeight="1">
      <c r="B136" s="83" t="s">
        <v>148</v>
      </c>
      <c r="C136" s="83"/>
      <c r="D136" s="83"/>
      <c r="E136" s="84" t="s">
        <v>183</v>
      </c>
      <c r="F136" s="84"/>
      <c r="G136" s="84"/>
      <c r="H136" s="84"/>
      <c r="I136" s="84"/>
      <c r="J136" s="84"/>
      <c r="K136" s="84"/>
      <c r="L136" s="84"/>
      <c r="M136" s="84"/>
      <c r="N136" s="84"/>
      <c r="O136" s="84"/>
      <c r="P136" s="84"/>
    </row>
    <row r="137" spans="1:16" ht="33.75" customHeight="1">
      <c r="B137" s="83" t="s">
        <v>149</v>
      </c>
      <c r="C137" s="83"/>
      <c r="D137" s="83"/>
      <c r="E137" s="84" t="s">
        <v>192</v>
      </c>
      <c r="F137" s="84"/>
      <c r="G137" s="84"/>
      <c r="H137" s="84"/>
      <c r="I137" s="84"/>
      <c r="J137" s="84"/>
      <c r="K137" s="84"/>
      <c r="L137" s="84"/>
      <c r="M137" s="84"/>
      <c r="N137" s="84"/>
      <c r="O137" s="84"/>
      <c r="P137" s="84"/>
    </row>
    <row r="138" spans="1:16" ht="30" customHeight="1">
      <c r="B138" s="83" t="s">
        <v>150</v>
      </c>
      <c r="C138" s="83"/>
      <c r="D138" s="83"/>
      <c r="E138" s="83"/>
      <c r="F138" s="87" t="s">
        <v>184</v>
      </c>
      <c r="G138" s="87"/>
      <c r="H138" s="87"/>
      <c r="I138" s="87"/>
      <c r="J138" s="87"/>
      <c r="K138" s="87"/>
      <c r="L138" s="87"/>
      <c r="M138" s="87"/>
      <c r="N138" s="87"/>
      <c r="O138" s="87"/>
      <c r="P138" s="87"/>
    </row>
    <row r="139" spans="1:16" ht="15.75">
      <c r="B139" s="5"/>
      <c r="P139" s="11"/>
    </row>
    <row r="140" spans="1:16" ht="15.75">
      <c r="B140" s="5"/>
      <c r="P140" s="11"/>
    </row>
    <row r="141" spans="1:16" ht="15.75">
      <c r="B141" s="88" t="s">
        <v>229</v>
      </c>
      <c r="C141" s="88"/>
      <c r="D141" s="88"/>
      <c r="E141" s="88"/>
      <c r="F141" s="88"/>
      <c r="G141" s="88"/>
      <c r="H141" s="10"/>
      <c r="I141" s="10"/>
      <c r="J141" s="10"/>
      <c r="K141" s="72" t="s">
        <v>228</v>
      </c>
      <c r="M141" s="43"/>
      <c r="P141" s="11"/>
    </row>
    <row r="142" spans="1:16" ht="15.75">
      <c r="B142" s="5"/>
      <c r="H142" s="86" t="s">
        <v>151</v>
      </c>
      <c r="I142" s="86"/>
      <c r="J142" s="86"/>
      <c r="K142" s="86"/>
      <c r="P142" s="11"/>
    </row>
    <row r="143" spans="1:16" ht="15.75">
      <c r="B143" s="5"/>
      <c r="P143" s="11"/>
    </row>
    <row r="144" spans="1:16" ht="15.75">
      <c r="B144" s="5"/>
      <c r="P144" s="11"/>
    </row>
    <row r="145" spans="1:16" ht="30.95" customHeight="1">
      <c r="A145" s="82"/>
      <c r="B145" s="82"/>
      <c r="C145" s="82"/>
      <c r="D145" s="82"/>
      <c r="E145" s="82"/>
      <c r="F145" s="82"/>
      <c r="K145" s="85" t="s">
        <v>152</v>
      </c>
      <c r="L145" s="85"/>
      <c r="M145" s="85"/>
      <c r="N145" s="85"/>
      <c r="O145" s="85"/>
      <c r="P145" s="85"/>
    </row>
    <row r="146" spans="1:16" ht="15.75">
      <c r="B146" s="5"/>
      <c r="E146" s="30"/>
      <c r="G146" s="30"/>
      <c r="P146" s="11"/>
    </row>
    <row r="147" spans="1:16" ht="15.75">
      <c r="B147" s="5"/>
      <c r="P147" s="11"/>
    </row>
    <row r="148" spans="1:16" ht="15.75">
      <c r="B148" s="5"/>
      <c r="G148" s="70"/>
      <c r="H148" s="70"/>
      <c r="I148" s="70"/>
      <c r="J148" s="70"/>
      <c r="P148" s="11"/>
    </row>
    <row r="149" spans="1:16" ht="15.75">
      <c r="B149" s="5"/>
      <c r="P149" s="11"/>
    </row>
    <row r="150" spans="1:16" ht="18.75">
      <c r="A150" s="8"/>
      <c r="B150" s="8"/>
    </row>
    <row r="151" spans="1:16" ht="18.75">
      <c r="A151" s="8"/>
      <c r="B151" s="8"/>
    </row>
    <row r="152" spans="1:16" ht="18.75">
      <c r="A152" s="8"/>
      <c r="B152" s="8"/>
    </row>
    <row r="153" spans="1:16" ht="18.75">
      <c r="A153" s="8"/>
    </row>
  </sheetData>
  <mergeCells count="303">
    <mergeCell ref="A6:P6"/>
    <mergeCell ref="A7:P7"/>
    <mergeCell ref="B9:C9"/>
    <mergeCell ref="F9:J9"/>
    <mergeCell ref="B20:P20"/>
    <mergeCell ref="B22:P22"/>
    <mergeCell ref="B16:C16"/>
    <mergeCell ref="E16:P16"/>
    <mergeCell ref="B10:C10"/>
    <mergeCell ref="F10:J10"/>
    <mergeCell ref="B12:C12"/>
    <mergeCell ref="F12:J12"/>
    <mergeCell ref="B13:C13"/>
    <mergeCell ref="F13:J13"/>
    <mergeCell ref="B15:C15"/>
    <mergeCell ref="E15:P15"/>
    <mergeCell ref="B24:G25"/>
    <mergeCell ref="K24:M24"/>
    <mergeCell ref="B26:G26"/>
    <mergeCell ref="B27:G27"/>
    <mergeCell ref="H24:J24"/>
    <mergeCell ref="A24:A25"/>
    <mergeCell ref="B18:P18"/>
    <mergeCell ref="N41:P41"/>
    <mergeCell ref="H40:J40"/>
    <mergeCell ref="K40:M40"/>
    <mergeCell ref="B36:G36"/>
    <mergeCell ref="K41:M41"/>
    <mergeCell ref="B30:G30"/>
    <mergeCell ref="B29:G29"/>
    <mergeCell ref="B28:G28"/>
    <mergeCell ref="N24:P24"/>
    <mergeCell ref="N42:P42"/>
    <mergeCell ref="K46:M46"/>
    <mergeCell ref="K43:M43"/>
    <mergeCell ref="K42:M42"/>
    <mergeCell ref="B42:G42"/>
    <mergeCell ref="N43:P43"/>
    <mergeCell ref="H42:J42"/>
    <mergeCell ref="B40:G40"/>
    <mergeCell ref="B41:G41"/>
    <mergeCell ref="H41:J41"/>
    <mergeCell ref="B31:G31"/>
    <mergeCell ref="A32:P32"/>
    <mergeCell ref="B34:G34"/>
    <mergeCell ref="N40:P40"/>
    <mergeCell ref="B38:P38"/>
    <mergeCell ref="B33:G33"/>
    <mergeCell ref="A35:P35"/>
    <mergeCell ref="N53:P53"/>
    <mergeCell ref="K48:M48"/>
    <mergeCell ref="B48:G48"/>
    <mergeCell ref="H48:J48"/>
    <mergeCell ref="A52:P52"/>
    <mergeCell ref="B47:G47"/>
    <mergeCell ref="B49:G49"/>
    <mergeCell ref="H49:J49"/>
    <mergeCell ref="H53:J53"/>
    <mergeCell ref="B46:G46"/>
    <mergeCell ref="H46:J46"/>
    <mergeCell ref="A45:P45"/>
    <mergeCell ref="H47:J47"/>
    <mergeCell ref="B43:G43"/>
    <mergeCell ref="H43:J43"/>
    <mergeCell ref="B44:G44"/>
    <mergeCell ref="H44:J44"/>
    <mergeCell ref="K51:M51"/>
    <mergeCell ref="N44:P44"/>
    <mergeCell ref="K47:M47"/>
    <mergeCell ref="N48:P48"/>
    <mergeCell ref="N47:P47"/>
    <mergeCell ref="K44:M44"/>
    <mergeCell ref="N46:P46"/>
    <mergeCell ref="N56:P56"/>
    <mergeCell ref="B61:G62"/>
    <mergeCell ref="N50:P50"/>
    <mergeCell ref="B50:G50"/>
    <mergeCell ref="K49:M49"/>
    <mergeCell ref="N49:P49"/>
    <mergeCell ref="B51:G51"/>
    <mergeCell ref="H51:J51"/>
    <mergeCell ref="H50:J50"/>
    <mergeCell ref="K50:M50"/>
    <mergeCell ref="H54:J54"/>
    <mergeCell ref="K54:M54"/>
    <mergeCell ref="A61:A62"/>
    <mergeCell ref="A57:P57"/>
    <mergeCell ref="K55:M55"/>
    <mergeCell ref="N51:P51"/>
    <mergeCell ref="N55:P55"/>
    <mergeCell ref="B54:G54"/>
    <mergeCell ref="K56:M56"/>
    <mergeCell ref="N61:P61"/>
    <mergeCell ref="B53:G53"/>
    <mergeCell ref="H61:J61"/>
    <mergeCell ref="K61:M61"/>
    <mergeCell ref="B56:G56"/>
    <mergeCell ref="H56:J56"/>
    <mergeCell ref="B59:P59"/>
    <mergeCell ref="K53:M53"/>
    <mergeCell ref="B55:G55"/>
    <mergeCell ref="H55:J55"/>
    <mergeCell ref="N54:P54"/>
    <mergeCell ref="A63:P63"/>
    <mergeCell ref="A64:P64"/>
    <mergeCell ref="K82:M83"/>
    <mergeCell ref="B66:G66"/>
    <mergeCell ref="A73:P73"/>
    <mergeCell ref="B80:P80"/>
    <mergeCell ref="B65:G65"/>
    <mergeCell ref="B68:G68"/>
    <mergeCell ref="B69:G69"/>
    <mergeCell ref="A67:P67"/>
    <mergeCell ref="B82:G84"/>
    <mergeCell ref="B85:G85"/>
    <mergeCell ref="A70:P70"/>
    <mergeCell ref="N82:P82"/>
    <mergeCell ref="N83:P83"/>
    <mergeCell ref="H82:J83"/>
    <mergeCell ref="B74:G74"/>
    <mergeCell ref="A76:P76"/>
    <mergeCell ref="B94:G94"/>
    <mergeCell ref="B91:G91"/>
    <mergeCell ref="B88:G88"/>
    <mergeCell ref="B71:G71"/>
    <mergeCell ref="B72:G72"/>
    <mergeCell ref="A86:P86"/>
    <mergeCell ref="B87:G87"/>
    <mergeCell ref="B75:G75"/>
    <mergeCell ref="A77:P77"/>
    <mergeCell ref="A82:A84"/>
    <mergeCell ref="K105:L105"/>
    <mergeCell ref="K104:L104"/>
    <mergeCell ref="I104:J104"/>
    <mergeCell ref="A89:G89"/>
    <mergeCell ref="K103:L103"/>
    <mergeCell ref="B101:P101"/>
    <mergeCell ref="A90:P90"/>
    <mergeCell ref="B98:G98"/>
    <mergeCell ref="B95:G95"/>
    <mergeCell ref="B97:G97"/>
    <mergeCell ref="B92:G92"/>
    <mergeCell ref="B93:G93"/>
    <mergeCell ref="G103:H103"/>
    <mergeCell ref="I103:J103"/>
    <mergeCell ref="A99:P99"/>
    <mergeCell ref="M103:N103"/>
    <mergeCell ref="E103:F103"/>
    <mergeCell ref="O103:P103"/>
    <mergeCell ref="B103:D103"/>
    <mergeCell ref="B96:G96"/>
    <mergeCell ref="O117:P117"/>
    <mergeCell ref="K113:L113"/>
    <mergeCell ref="E113:F113"/>
    <mergeCell ref="O108:P108"/>
    <mergeCell ref="E117:F117"/>
    <mergeCell ref="I117:J117"/>
    <mergeCell ref="K110:L110"/>
    <mergeCell ref="M110:N110"/>
    <mergeCell ref="K116:L116"/>
    <mergeCell ref="G106:H106"/>
    <mergeCell ref="B104:D104"/>
    <mergeCell ref="B106:D106"/>
    <mergeCell ref="I106:J106"/>
    <mergeCell ref="B105:D105"/>
    <mergeCell ref="E105:F105"/>
    <mergeCell ref="E104:F104"/>
    <mergeCell ref="G104:H104"/>
    <mergeCell ref="A115:P115"/>
    <mergeCell ref="G107:H107"/>
    <mergeCell ref="B112:D112"/>
    <mergeCell ref="M107:N107"/>
    <mergeCell ref="I108:J108"/>
    <mergeCell ref="G110:H110"/>
    <mergeCell ref="I110:J110"/>
    <mergeCell ref="M108:N108"/>
    <mergeCell ref="M104:N104"/>
    <mergeCell ref="O104:P104"/>
    <mergeCell ref="G105:H105"/>
    <mergeCell ref="I105:J105"/>
    <mergeCell ref="B107:D107"/>
    <mergeCell ref="E107:F107"/>
    <mergeCell ref="O106:P106"/>
    <mergeCell ref="M106:N106"/>
    <mergeCell ref="K106:L106"/>
    <mergeCell ref="E106:F106"/>
    <mergeCell ref="E126:F126"/>
    <mergeCell ref="B127:D127"/>
    <mergeCell ref="M126:N126"/>
    <mergeCell ref="G126:H126"/>
    <mergeCell ref="K127:L127"/>
    <mergeCell ref="G127:H127"/>
    <mergeCell ref="B135:D135"/>
    <mergeCell ref="O120:P120"/>
    <mergeCell ref="K126:L126"/>
    <mergeCell ref="O126:P126"/>
    <mergeCell ref="I127:J127"/>
    <mergeCell ref="O121:P121"/>
    <mergeCell ref="B133:P133"/>
    <mergeCell ref="O125:P125"/>
    <mergeCell ref="O127:P127"/>
    <mergeCell ref="B126:D126"/>
    <mergeCell ref="B117:D117"/>
    <mergeCell ref="M117:N117"/>
    <mergeCell ref="K117:L117"/>
    <mergeCell ref="G117:H117"/>
    <mergeCell ref="M125:N125"/>
    <mergeCell ref="K125:L125"/>
    <mergeCell ref="A145:F145"/>
    <mergeCell ref="B137:D137"/>
    <mergeCell ref="E136:P136"/>
    <mergeCell ref="B136:D136"/>
    <mergeCell ref="K145:P145"/>
    <mergeCell ref="H142:K142"/>
    <mergeCell ref="E137:P137"/>
    <mergeCell ref="F138:P138"/>
    <mergeCell ref="B141:G141"/>
    <mergeCell ref="B138:E138"/>
    <mergeCell ref="M119:N119"/>
    <mergeCell ref="E135:P135"/>
    <mergeCell ref="B132:P132"/>
    <mergeCell ref="B130:P130"/>
    <mergeCell ref="B129:P129"/>
    <mergeCell ref="E127:F127"/>
    <mergeCell ref="M127:N127"/>
    <mergeCell ref="I121:J121"/>
    <mergeCell ref="M120:N120"/>
    <mergeCell ref="K120:L120"/>
    <mergeCell ref="M121:N121"/>
    <mergeCell ref="K121:L121"/>
    <mergeCell ref="I126:J126"/>
    <mergeCell ref="I109:J109"/>
    <mergeCell ref="M109:N109"/>
    <mergeCell ref="I116:J116"/>
    <mergeCell ref="A123:P123"/>
    <mergeCell ref="K124:L124"/>
    <mergeCell ref="O124:P124"/>
    <mergeCell ref="G124:H124"/>
    <mergeCell ref="B122:D122"/>
    <mergeCell ref="E122:F122"/>
    <mergeCell ref="G122:H122"/>
    <mergeCell ref="E124:F124"/>
    <mergeCell ref="B108:D108"/>
    <mergeCell ref="E108:F108"/>
    <mergeCell ref="G108:H108"/>
    <mergeCell ref="B109:D109"/>
    <mergeCell ref="E109:F109"/>
    <mergeCell ref="A118:P118"/>
    <mergeCell ref="E121:F121"/>
    <mergeCell ref="G121:H121"/>
    <mergeCell ref="G119:H119"/>
    <mergeCell ref="B119:D119"/>
    <mergeCell ref="B120:D120"/>
    <mergeCell ref="B121:D121"/>
    <mergeCell ref="G125:H125"/>
    <mergeCell ref="K2:O2"/>
    <mergeCell ref="O109:P109"/>
    <mergeCell ref="O110:P110"/>
    <mergeCell ref="O105:P105"/>
    <mergeCell ref="M105:N105"/>
    <mergeCell ref="K119:L119"/>
    <mergeCell ref="M116:N116"/>
    <mergeCell ref="G116:H116"/>
    <mergeCell ref="G120:H120"/>
    <mergeCell ref="I119:J119"/>
    <mergeCell ref="M124:N124"/>
    <mergeCell ref="M112:N112"/>
    <mergeCell ref="O113:P113"/>
    <mergeCell ref="A111:P111"/>
    <mergeCell ref="G112:H112"/>
    <mergeCell ref="B116:D116"/>
    <mergeCell ref="E116:F116"/>
    <mergeCell ref="E119:F119"/>
    <mergeCell ref="B124:D124"/>
    <mergeCell ref="K107:L107"/>
    <mergeCell ref="G109:H109"/>
    <mergeCell ref="I107:J107"/>
    <mergeCell ref="K112:L112"/>
    <mergeCell ref="I112:J112"/>
    <mergeCell ref="A114:P114"/>
    <mergeCell ref="O107:P107"/>
    <mergeCell ref="K109:L109"/>
    <mergeCell ref="K108:L108"/>
    <mergeCell ref="G113:H113"/>
    <mergeCell ref="I113:J113"/>
    <mergeCell ref="M113:N113"/>
    <mergeCell ref="O119:P119"/>
    <mergeCell ref="E125:F125"/>
    <mergeCell ref="B125:D125"/>
    <mergeCell ref="O122:P122"/>
    <mergeCell ref="M122:N122"/>
    <mergeCell ref="I125:J125"/>
    <mergeCell ref="E120:F120"/>
    <mergeCell ref="B113:D113"/>
    <mergeCell ref="B110:D110"/>
    <mergeCell ref="E112:F112"/>
    <mergeCell ref="O116:P116"/>
    <mergeCell ref="I122:J122"/>
    <mergeCell ref="I124:J124"/>
    <mergeCell ref="O112:P112"/>
    <mergeCell ref="E110:F110"/>
    <mergeCell ref="I120:J120"/>
    <mergeCell ref="K122:L122"/>
  </mergeCells>
  <phoneticPr fontId="6" type="noConversion"/>
  <printOptions horizontalCentered="1"/>
  <pageMargins left="0.39370078740157483" right="0.39370078740157483" top="0.98425196850393704" bottom="0.39370078740157483" header="0.51181102362204722" footer="0.51181102362204722"/>
  <pageSetup paperSize="9" scale="60" orientation="landscape" r:id="rId1"/>
  <headerFooter alignWithMargins="0"/>
  <rowBreaks count="5" manualBreakCount="5">
    <brk id="36" max="16383" man="1"/>
    <brk id="70" max="15" man="1"/>
    <brk id="99" max="15" man="1"/>
    <brk id="144" max="15" man="1"/>
    <brk id="145" max="16383" man="1"/>
  </rowBreaks>
</worksheet>
</file>

<file path=xl/worksheets/sheet2.xml><?xml version="1.0" encoding="utf-8"?>
<worksheet xmlns="http://schemas.openxmlformats.org/spreadsheetml/2006/main" xmlns:r="http://schemas.openxmlformats.org/officeDocument/2006/relationships">
  <dimension ref="A1:H42"/>
  <sheetViews>
    <sheetView topLeftCell="A19" zoomScaleNormal="100" workbookViewId="0">
      <selection activeCell="N28" sqref="N28"/>
    </sheetView>
  </sheetViews>
  <sheetFormatPr defaultRowHeight="15.75"/>
  <cols>
    <col min="1" max="1" width="6.28515625" style="33" customWidth="1"/>
    <col min="2" max="2" width="18.7109375" style="33" customWidth="1"/>
    <col min="3" max="3" width="5.28515625" style="33" customWidth="1"/>
    <col min="4" max="4" width="13.7109375" style="33" customWidth="1"/>
    <col min="5" max="5" width="12.28515625" style="33" customWidth="1"/>
    <col min="6" max="6" width="3.42578125" style="33" customWidth="1"/>
    <col min="7" max="7" width="14.28515625" style="33" customWidth="1"/>
    <col min="8" max="8" width="15" style="33" customWidth="1"/>
    <col min="9" max="16384" width="9.140625" style="33"/>
  </cols>
  <sheetData>
    <row r="1" spans="1:8">
      <c r="A1" s="132" t="s">
        <v>168</v>
      </c>
      <c r="B1" s="132"/>
      <c r="C1" s="132"/>
      <c r="D1" s="132"/>
      <c r="E1" s="132"/>
      <c r="F1" s="132"/>
      <c r="G1" s="132"/>
      <c r="H1" s="132"/>
    </row>
    <row r="2" spans="1:8">
      <c r="A2" s="32"/>
      <c r="B2" s="32"/>
      <c r="C2" s="32"/>
      <c r="D2" s="32"/>
      <c r="E2" s="32"/>
      <c r="F2" s="32"/>
      <c r="G2" s="32"/>
      <c r="H2" s="32"/>
    </row>
    <row r="3" spans="1:8" ht="18.75">
      <c r="A3" s="133" t="s">
        <v>157</v>
      </c>
      <c r="B3" s="133"/>
      <c r="C3" s="133"/>
      <c r="D3" s="133"/>
      <c r="E3" s="133"/>
      <c r="F3" s="133"/>
      <c r="G3" s="133"/>
      <c r="H3" s="133"/>
    </row>
    <row r="4" spans="1:8" ht="18.75">
      <c r="A4" s="133" t="s">
        <v>186</v>
      </c>
      <c r="B4" s="133"/>
      <c r="C4" s="133"/>
      <c r="D4" s="133"/>
      <c r="E4" s="133"/>
      <c r="F4" s="133"/>
      <c r="G4" s="133"/>
      <c r="H4" s="133"/>
    </row>
    <row r="5" spans="1:8" ht="18.75">
      <c r="A5" s="35"/>
      <c r="B5" s="35"/>
      <c r="C5" s="35"/>
      <c r="D5" s="35"/>
      <c r="E5" s="35"/>
      <c r="F5" s="35"/>
      <c r="G5" s="35"/>
      <c r="H5" s="35"/>
    </row>
    <row r="6" spans="1:8">
      <c r="A6" s="33" t="s">
        <v>126</v>
      </c>
      <c r="B6" s="42" t="str">
        <f ca="1">'0112152'!B9:C9</f>
        <v>0100000</v>
      </c>
      <c r="D6" s="130" t="str">
        <f ca="1">'0112152'!F9</f>
        <v>Галицинівська сільська  рада</v>
      </c>
      <c r="E6" s="130"/>
      <c r="F6" s="130"/>
      <c r="G6" s="130"/>
      <c r="H6" s="130"/>
    </row>
    <row r="7" spans="1:8" s="31" customFormat="1" ht="12.75">
      <c r="B7" s="36" t="s">
        <v>153</v>
      </c>
      <c r="D7" s="131" t="s">
        <v>154</v>
      </c>
      <c r="E7" s="131"/>
      <c r="F7" s="131"/>
      <c r="G7" s="131"/>
      <c r="H7" s="131"/>
    </row>
    <row r="8" spans="1:8" ht="8.1" customHeight="1">
      <c r="B8" s="46"/>
    </row>
    <row r="9" spans="1:8">
      <c r="A9" s="33" t="s">
        <v>125</v>
      </c>
      <c r="B9" s="42" t="str">
        <f ca="1">'0112152'!B12:C12</f>
        <v>011000</v>
      </c>
      <c r="D9" s="130" t="str">
        <f ca="1">'0112152'!F12</f>
        <v>КП Галицинівський ЦПМСД</v>
      </c>
      <c r="E9" s="130"/>
      <c r="F9" s="130"/>
      <c r="G9" s="130"/>
      <c r="H9" s="130"/>
    </row>
    <row r="10" spans="1:8" s="31" customFormat="1" ht="12.75">
      <c r="B10" s="36" t="s">
        <v>153</v>
      </c>
      <c r="D10" s="131" t="s">
        <v>38</v>
      </c>
      <c r="E10" s="131"/>
      <c r="F10" s="131"/>
      <c r="G10" s="131"/>
      <c r="H10" s="131"/>
    </row>
    <row r="11" spans="1:8" ht="9.1999999999999993" customHeight="1">
      <c r="B11" s="46"/>
    </row>
    <row r="12" spans="1:8">
      <c r="A12" s="33" t="s">
        <v>124</v>
      </c>
      <c r="B12" s="42">
        <f ca="1">'0112152'!B15:C15</f>
        <v>112152</v>
      </c>
      <c r="D12" s="130" t="str">
        <f ca="1">'0112152'!E15</f>
        <v>Інші програми та заходи у сфері охорони здоров'я</v>
      </c>
      <c r="E12" s="130"/>
      <c r="F12" s="130"/>
      <c r="G12" s="130"/>
      <c r="H12" s="130"/>
    </row>
    <row r="13" spans="1:8" s="31" customFormat="1" ht="12.75">
      <c r="B13" s="36" t="s">
        <v>153</v>
      </c>
      <c r="D13" s="131" t="s">
        <v>158</v>
      </c>
      <c r="E13" s="131"/>
      <c r="F13" s="131"/>
      <c r="G13" s="131"/>
      <c r="H13" s="131"/>
    </row>
    <row r="14" spans="1:8" ht="7.5" customHeight="1"/>
    <row r="15" spans="1:8">
      <c r="A15" s="33" t="s">
        <v>159</v>
      </c>
    </row>
    <row r="16" spans="1:8" ht="12.2" customHeight="1"/>
    <row r="17" spans="1:8" s="45" customFormat="1" ht="17.25" customHeight="1">
      <c r="A17" s="134" t="s">
        <v>31</v>
      </c>
      <c r="B17" s="135" t="s">
        <v>160</v>
      </c>
      <c r="C17" s="135"/>
      <c r="D17" s="135"/>
      <c r="E17" s="135" t="s">
        <v>155</v>
      </c>
      <c r="F17" s="135"/>
      <c r="G17" s="135"/>
      <c r="H17" s="135"/>
    </row>
    <row r="18" spans="1:8" s="31" customFormat="1" ht="38.25" customHeight="1">
      <c r="A18" s="134"/>
      <c r="B18" s="135"/>
      <c r="C18" s="135"/>
      <c r="D18" s="135"/>
      <c r="E18" s="135" t="s">
        <v>161</v>
      </c>
      <c r="F18" s="135"/>
      <c r="G18" s="6" t="s">
        <v>162</v>
      </c>
      <c r="H18" s="6" t="s">
        <v>163</v>
      </c>
    </row>
    <row r="19" spans="1:8" s="37" customFormat="1" ht="9.75" customHeight="1">
      <c r="A19" s="15">
        <v>1</v>
      </c>
      <c r="B19" s="137">
        <v>2</v>
      </c>
      <c r="C19" s="137"/>
      <c r="D19" s="137"/>
      <c r="E19" s="137">
        <v>3</v>
      </c>
      <c r="F19" s="137"/>
      <c r="G19" s="71">
        <v>4</v>
      </c>
      <c r="H19" s="71">
        <v>5</v>
      </c>
    </row>
    <row r="20" spans="1:8">
      <c r="A20" s="12"/>
      <c r="B20" s="93" t="s">
        <v>164</v>
      </c>
      <c r="C20" s="93"/>
      <c r="D20" s="93"/>
      <c r="E20" s="135" t="s">
        <v>34</v>
      </c>
      <c r="F20" s="135"/>
      <c r="G20" s="6" t="s">
        <v>34</v>
      </c>
      <c r="H20" s="6" t="s">
        <v>34</v>
      </c>
    </row>
    <row r="21" spans="1:8" ht="41.25" customHeight="1">
      <c r="A21" s="12"/>
      <c r="B21" s="93" t="str">
        <f ca="1">'0112152'!A64</f>
        <v>Завдання 1 – Підтримка та розвиток  Галицинівського ЦПМСД</v>
      </c>
      <c r="C21" s="93"/>
      <c r="D21" s="93"/>
      <c r="E21" s="136"/>
      <c r="F21" s="136"/>
      <c r="G21" s="12">
        <v>214.3</v>
      </c>
      <c r="H21" s="12"/>
    </row>
    <row r="22" spans="1:8" ht="30" customHeight="1">
      <c r="A22" s="12"/>
      <c r="B22" s="93" t="s">
        <v>220</v>
      </c>
      <c r="C22" s="93"/>
      <c r="D22" s="93"/>
      <c r="E22" s="136"/>
      <c r="F22" s="136"/>
      <c r="G22" s="12">
        <v>214</v>
      </c>
      <c r="H22" s="12"/>
    </row>
    <row r="23" spans="1:8" ht="40.5" customHeight="1">
      <c r="A23" s="12"/>
      <c r="B23" s="93" t="s">
        <v>221</v>
      </c>
      <c r="C23" s="93"/>
      <c r="D23" s="93"/>
      <c r="E23" s="136"/>
      <c r="F23" s="136"/>
      <c r="G23" s="12"/>
      <c r="H23" s="12">
        <v>175</v>
      </c>
    </row>
    <row r="24" spans="1:8" ht="45.75" customHeight="1">
      <c r="A24" s="12"/>
      <c r="B24" s="93" t="s">
        <v>222</v>
      </c>
      <c r="C24" s="93"/>
      <c r="D24" s="93"/>
      <c r="E24" s="136"/>
      <c r="F24" s="136"/>
      <c r="G24" s="12"/>
      <c r="H24" s="12" t="s">
        <v>227</v>
      </c>
    </row>
    <row r="25" spans="1:8" ht="45.75" customHeight="1">
      <c r="A25" s="12"/>
      <c r="B25" s="93" t="s">
        <v>223</v>
      </c>
      <c r="C25" s="93"/>
      <c r="D25" s="93"/>
      <c r="E25" s="135"/>
      <c r="F25" s="135"/>
      <c r="G25" s="12"/>
      <c r="H25" s="12" t="s">
        <v>227</v>
      </c>
    </row>
    <row r="26" spans="1:8" ht="31.5" customHeight="1">
      <c r="A26" s="12"/>
      <c r="B26" s="138" t="s">
        <v>166</v>
      </c>
      <c r="C26" s="138"/>
      <c r="D26" s="138"/>
      <c r="E26" s="135">
        <f>E21</f>
        <v>0</v>
      </c>
      <c r="F26" s="135"/>
      <c r="G26" s="12"/>
      <c r="H26" s="12">
        <v>120.7</v>
      </c>
    </row>
    <row r="28" spans="1:8" ht="33.75" customHeight="1">
      <c r="A28" s="83" t="s">
        <v>167</v>
      </c>
      <c r="B28" s="83"/>
      <c r="C28" s="83"/>
      <c r="D28" s="83"/>
      <c r="E28" s="83"/>
      <c r="F28" s="83"/>
      <c r="G28" s="83"/>
      <c r="H28" s="83"/>
    </row>
    <row r="30" spans="1:8">
      <c r="A30" s="33" t="s">
        <v>169</v>
      </c>
    </row>
    <row r="32" spans="1:8" s="31" customFormat="1" ht="52.5" customHeight="1">
      <c r="A32" s="6" t="s">
        <v>31</v>
      </c>
      <c r="B32" s="135" t="s">
        <v>170</v>
      </c>
      <c r="C32" s="135"/>
      <c r="D32" s="135"/>
      <c r="E32" s="117" t="s">
        <v>171</v>
      </c>
      <c r="F32" s="118"/>
      <c r="G32" s="118"/>
      <c r="H32" s="119"/>
    </row>
    <row r="33" spans="1:8">
      <c r="A33" s="71">
        <v>1</v>
      </c>
      <c r="B33" s="137">
        <v>2</v>
      </c>
      <c r="C33" s="137"/>
      <c r="D33" s="137"/>
      <c r="E33" s="139">
        <v>3</v>
      </c>
      <c r="F33" s="140"/>
      <c r="G33" s="140"/>
      <c r="H33" s="141"/>
    </row>
    <row r="34" spans="1:8" ht="47.25" customHeight="1">
      <c r="A34" s="12"/>
      <c r="B34" s="93" t="s">
        <v>221</v>
      </c>
      <c r="C34" s="93"/>
      <c r="D34" s="93"/>
      <c r="E34" s="117" t="s">
        <v>224</v>
      </c>
      <c r="F34" s="118"/>
      <c r="G34" s="118"/>
      <c r="H34" s="119"/>
    </row>
    <row r="35" spans="1:8" ht="45.75" customHeight="1">
      <c r="A35" s="12"/>
      <c r="B35" s="93" t="s">
        <v>222</v>
      </c>
      <c r="C35" s="93"/>
      <c r="D35" s="93"/>
      <c r="E35" s="117" t="s">
        <v>225</v>
      </c>
      <c r="F35" s="118"/>
      <c r="G35" s="118"/>
      <c r="H35" s="119"/>
    </row>
    <row r="36" spans="1:8" ht="45" customHeight="1">
      <c r="A36" s="12"/>
      <c r="B36" s="93" t="s">
        <v>223</v>
      </c>
      <c r="C36" s="93"/>
      <c r="D36" s="93"/>
      <c r="E36" s="117" t="s">
        <v>226</v>
      </c>
      <c r="F36" s="118"/>
      <c r="G36" s="118"/>
      <c r="H36" s="119"/>
    </row>
    <row r="38" spans="1:8">
      <c r="A38" s="83" t="s">
        <v>172</v>
      </c>
      <c r="B38" s="83"/>
      <c r="C38" s="83"/>
      <c r="D38" s="83"/>
      <c r="E38" s="83"/>
      <c r="F38" s="83"/>
      <c r="G38" s="83"/>
      <c r="H38" s="83"/>
    </row>
    <row r="40" spans="1:8">
      <c r="A40" s="33" t="s">
        <v>114</v>
      </c>
    </row>
    <row r="41" spans="1:8" ht="33.75" customHeight="1">
      <c r="A41" s="142" t="s">
        <v>187</v>
      </c>
      <c r="B41" s="142"/>
      <c r="C41" s="142"/>
      <c r="D41" s="142"/>
      <c r="E41" s="34"/>
      <c r="F41" s="38"/>
      <c r="G41" s="143" t="s">
        <v>188</v>
      </c>
      <c r="H41" s="143"/>
    </row>
    <row r="42" spans="1:8">
      <c r="E42" s="37" t="s">
        <v>156</v>
      </c>
      <c r="G42" s="131" t="s">
        <v>42</v>
      </c>
      <c r="H42" s="131"/>
    </row>
  </sheetData>
  <mergeCells count="44">
    <mergeCell ref="G42:H42"/>
    <mergeCell ref="E36:H36"/>
    <mergeCell ref="B36:D36"/>
    <mergeCell ref="A38:H38"/>
    <mergeCell ref="A41:D41"/>
    <mergeCell ref="G41:H41"/>
    <mergeCell ref="B35:D35"/>
    <mergeCell ref="E35:H35"/>
    <mergeCell ref="B33:D33"/>
    <mergeCell ref="E33:H33"/>
    <mergeCell ref="B34:D34"/>
    <mergeCell ref="E34:H34"/>
    <mergeCell ref="B32:D32"/>
    <mergeCell ref="E32:H32"/>
    <mergeCell ref="B25:D25"/>
    <mergeCell ref="E25:F25"/>
    <mergeCell ref="B26:D26"/>
    <mergeCell ref="E26:F26"/>
    <mergeCell ref="A28:H28"/>
    <mergeCell ref="B19:D19"/>
    <mergeCell ref="B20:D20"/>
    <mergeCell ref="B21:D21"/>
    <mergeCell ref="E21:F21"/>
    <mergeCell ref="B22:D22"/>
    <mergeCell ref="E22:F22"/>
    <mergeCell ref="B23:D23"/>
    <mergeCell ref="B24:D24"/>
    <mergeCell ref="E23:F23"/>
    <mergeCell ref="E24:F24"/>
    <mergeCell ref="E20:F20"/>
    <mergeCell ref="D13:H13"/>
    <mergeCell ref="E19:F19"/>
    <mergeCell ref="D10:H10"/>
    <mergeCell ref="D12:H12"/>
    <mergeCell ref="A17:A18"/>
    <mergeCell ref="B17:D18"/>
    <mergeCell ref="E17:H17"/>
    <mergeCell ref="E18:F18"/>
    <mergeCell ref="D9:H9"/>
    <mergeCell ref="D7:H7"/>
    <mergeCell ref="A1:H1"/>
    <mergeCell ref="A3:H3"/>
    <mergeCell ref="A4:H4"/>
    <mergeCell ref="D6:H6"/>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T37"/>
  <sheetViews>
    <sheetView zoomScaleNormal="100" workbookViewId="0">
      <selection activeCell="K27" sqref="K27:L28"/>
    </sheetView>
  </sheetViews>
  <sheetFormatPr defaultColWidth="8.85546875" defaultRowHeight="12.75"/>
  <cols>
    <col min="1" max="1" width="2.85546875" style="31" customWidth="1"/>
    <col min="2" max="2" width="5.42578125" style="31" customWidth="1"/>
    <col min="3" max="4" width="2.7109375" style="31" customWidth="1"/>
    <col min="5" max="5" width="10.28515625" style="31" customWidth="1"/>
    <col min="6" max="6" width="1.7109375" style="31" customWidth="1"/>
    <col min="7" max="7" width="5.7109375" style="31" customWidth="1"/>
    <col min="8" max="8" width="2.28515625" style="31" customWidth="1"/>
    <col min="9" max="9" width="7.5703125" style="31" customWidth="1"/>
    <col min="10" max="10" width="2.5703125" style="31" customWidth="1"/>
    <col min="11" max="11" width="2.7109375" style="31" customWidth="1"/>
    <col min="12" max="12" width="3.42578125" style="31" customWidth="1"/>
    <col min="13" max="13" width="3.5703125" style="31" customWidth="1"/>
    <col min="14" max="14" width="5.7109375" style="31" customWidth="1"/>
    <col min="15" max="15" width="4.5703125" style="31" customWidth="1"/>
    <col min="16" max="16" width="9.28515625" style="31" bestFit="1" customWidth="1"/>
    <col min="17" max="18" width="8.85546875" style="31" customWidth="1"/>
    <col min="19" max="19" width="18.85546875" style="31" customWidth="1"/>
    <col min="20" max="20" width="19.42578125" style="31" customWidth="1"/>
    <col min="21" max="16384" width="8.85546875" style="31"/>
  </cols>
  <sheetData>
    <row r="1" spans="1:20" ht="15.75">
      <c r="A1" s="56">
        <f ca="1">'0112152'!D15</f>
        <v>763</v>
      </c>
    </row>
    <row r="2" spans="1:20" ht="5.85" customHeight="1"/>
    <row r="3" spans="1:20" s="33" customFormat="1" ht="15.75">
      <c r="B3" s="55" t="s">
        <v>165</v>
      </c>
      <c r="F3" s="161" t="s">
        <v>219</v>
      </c>
      <c r="G3" s="161"/>
      <c r="H3" s="161"/>
      <c r="I3" s="161"/>
      <c r="J3" s="161"/>
      <c r="K3" s="161"/>
      <c r="L3" s="161"/>
      <c r="M3" s="161"/>
      <c r="N3" s="161"/>
      <c r="O3" s="161"/>
      <c r="P3" s="161"/>
      <c r="Q3" s="161"/>
      <c r="R3" s="161"/>
    </row>
    <row r="4" spans="1:20" s="33" customFormat="1" ht="7.15" customHeight="1"/>
    <row r="5" spans="1:20" s="33" customFormat="1" ht="14.45" customHeight="1">
      <c r="A5" s="152" t="s">
        <v>2</v>
      </c>
      <c r="B5" s="151" t="s">
        <v>19</v>
      </c>
      <c r="C5" s="152" t="s">
        <v>3</v>
      </c>
      <c r="D5" s="152" t="s">
        <v>4</v>
      </c>
      <c r="E5" s="48">
        <f ca="1">'0112152'!J72/1000</f>
        <v>0.51945000000000008</v>
      </c>
      <c r="F5" s="152" t="s">
        <v>6</v>
      </c>
      <c r="G5" s="152" t="s">
        <v>7</v>
      </c>
      <c r="H5" s="152">
        <v>1</v>
      </c>
      <c r="I5" s="152" t="s">
        <v>34</v>
      </c>
      <c r="J5" s="152">
        <v>100</v>
      </c>
      <c r="K5" s="152"/>
      <c r="L5" s="152" t="s">
        <v>3</v>
      </c>
      <c r="M5" s="145">
        <f ca="1">(ROUND(('0112152'!J72/'0112152'!M72),3))/1*100</f>
        <v>99.3</v>
      </c>
      <c r="N5" s="145"/>
    </row>
    <row r="6" spans="1:20" s="33" customFormat="1" ht="13.35" customHeight="1">
      <c r="A6" s="152"/>
      <c r="B6" s="151"/>
      <c r="C6" s="152"/>
      <c r="D6" s="152"/>
      <c r="E6" s="49">
        <f ca="1">'0112152'!M72/1000</f>
        <v>0.52337</v>
      </c>
      <c r="F6" s="152"/>
      <c r="G6" s="152"/>
      <c r="H6" s="152"/>
      <c r="I6" s="152"/>
      <c r="J6" s="152"/>
      <c r="K6" s="152"/>
      <c r="L6" s="152"/>
      <c r="M6" s="145"/>
      <c r="N6" s="145"/>
    </row>
    <row r="7" spans="1:20" ht="8.1" customHeight="1"/>
    <row r="8" spans="1:20" s="33" customFormat="1" ht="15.75">
      <c r="A8" s="152" t="s">
        <v>8</v>
      </c>
      <c r="B8" s="151" t="s">
        <v>20</v>
      </c>
      <c r="C8" s="152" t="s">
        <v>3</v>
      </c>
      <c r="D8" s="152" t="s">
        <v>4</v>
      </c>
      <c r="E8" s="47">
        <f ca="1">'0112152'!J75</f>
        <v>100</v>
      </c>
      <c r="F8" s="152" t="s">
        <v>6</v>
      </c>
      <c r="G8" s="152" t="s">
        <v>7</v>
      </c>
      <c r="H8" s="152">
        <v>1</v>
      </c>
      <c r="I8" s="152" t="s">
        <v>34</v>
      </c>
      <c r="J8" s="152">
        <v>100</v>
      </c>
      <c r="K8" s="152"/>
      <c r="L8" s="152" t="s">
        <v>3</v>
      </c>
      <c r="M8" s="145">
        <f ca="1">(ROUND(('0112152'!J75/'0112152'!M75),3))/1*100</f>
        <v>100</v>
      </c>
      <c r="N8" s="145"/>
      <c r="S8" s="51" t="s">
        <v>13</v>
      </c>
    </row>
    <row r="9" spans="1:20" s="33" customFormat="1" ht="15.75">
      <c r="A9" s="152"/>
      <c r="B9" s="151"/>
      <c r="C9" s="152"/>
      <c r="D9" s="152"/>
      <c r="E9" s="62">
        <f ca="1">'0112152'!M75</f>
        <v>100</v>
      </c>
      <c r="F9" s="152"/>
      <c r="G9" s="152"/>
      <c r="H9" s="152"/>
      <c r="I9" s="152"/>
      <c r="J9" s="152"/>
      <c r="K9" s="152"/>
      <c r="L9" s="152"/>
      <c r="M9" s="145"/>
      <c r="N9" s="145"/>
      <c r="S9" s="155" t="s">
        <v>14</v>
      </c>
      <c r="T9" s="155" t="s">
        <v>18</v>
      </c>
    </row>
    <row r="10" spans="1:20" ht="6.95" customHeight="1">
      <c r="S10" s="155"/>
      <c r="T10" s="155"/>
    </row>
    <row r="11" spans="1:20" s="33" customFormat="1" ht="15.75">
      <c r="A11" s="152" t="s">
        <v>10</v>
      </c>
      <c r="B11" s="151" t="s">
        <v>21</v>
      </c>
      <c r="C11" s="152" t="s">
        <v>3</v>
      </c>
      <c r="D11" s="152"/>
      <c r="E11" s="47">
        <f>M5</f>
        <v>99.3</v>
      </c>
      <c r="F11" s="152"/>
      <c r="G11" s="144" t="s">
        <v>3</v>
      </c>
      <c r="H11" s="127"/>
      <c r="I11" s="160">
        <f>ROUND((E11/E12),3)</f>
        <v>0.93100000000000005</v>
      </c>
      <c r="J11" s="152"/>
      <c r="K11" s="162" t="s">
        <v>3</v>
      </c>
      <c r="L11" s="162"/>
      <c r="M11" s="80" t="s">
        <v>11</v>
      </c>
      <c r="N11" s="152">
        <v>15</v>
      </c>
      <c r="O11" s="163" t="s">
        <v>12</v>
      </c>
      <c r="P11" s="145"/>
      <c r="S11" s="52" t="s">
        <v>15</v>
      </c>
      <c r="T11" s="53">
        <v>0</v>
      </c>
    </row>
    <row r="12" spans="1:20" s="33" customFormat="1" ht="15.75">
      <c r="A12" s="152"/>
      <c r="B12" s="151"/>
      <c r="C12" s="152"/>
      <c r="D12" s="152"/>
      <c r="E12" s="50">
        <f>M14</f>
        <v>106.69999999999999</v>
      </c>
      <c r="F12" s="152"/>
      <c r="G12" s="144"/>
      <c r="H12" s="127"/>
      <c r="I12" s="160"/>
      <c r="J12" s="152"/>
      <c r="K12" s="162"/>
      <c r="L12" s="162"/>
      <c r="M12" s="80"/>
      <c r="N12" s="152"/>
      <c r="O12" s="163"/>
      <c r="P12" s="145"/>
      <c r="S12" s="52" t="s">
        <v>17</v>
      </c>
      <c r="T12" s="54">
        <v>15</v>
      </c>
    </row>
    <row r="13" spans="1:20" ht="8.65" customHeight="1">
      <c r="S13" s="157" t="s">
        <v>16</v>
      </c>
      <c r="T13" s="155">
        <v>25</v>
      </c>
    </row>
    <row r="14" spans="1:20" s="33" customFormat="1" ht="13.9" customHeight="1">
      <c r="A14" s="150" t="s">
        <v>9</v>
      </c>
      <c r="B14" s="151" t="s">
        <v>19</v>
      </c>
      <c r="C14" s="152" t="s">
        <v>3</v>
      </c>
      <c r="D14" s="152" t="s">
        <v>4</v>
      </c>
      <c r="E14" s="48">
        <f>Q15</f>
        <v>964.32</v>
      </c>
      <c r="F14" s="152" t="s">
        <v>6</v>
      </c>
      <c r="G14" s="152" t="s">
        <v>7</v>
      </c>
      <c r="H14" s="152">
        <v>1</v>
      </c>
      <c r="I14" s="152" t="s">
        <v>34</v>
      </c>
      <c r="J14" s="152">
        <v>100</v>
      </c>
      <c r="K14" s="152"/>
      <c r="L14" s="152" t="s">
        <v>3</v>
      </c>
      <c r="M14" s="145">
        <f>(ROUND((E14/E15),3))/1*100</f>
        <v>106.69999999999999</v>
      </c>
      <c r="N14" s="145"/>
      <c r="Q14" s="33" t="s">
        <v>204</v>
      </c>
      <c r="S14" s="157"/>
      <c r="T14" s="155"/>
    </row>
    <row r="15" spans="1:20" s="33" customFormat="1" ht="13.35" customHeight="1">
      <c r="A15" s="150"/>
      <c r="B15" s="151"/>
      <c r="C15" s="152"/>
      <c r="D15" s="152"/>
      <c r="E15" s="49">
        <f>Q16</f>
        <v>903.49</v>
      </c>
      <c r="F15" s="152"/>
      <c r="G15" s="152"/>
      <c r="H15" s="152"/>
      <c r="I15" s="152"/>
      <c r="J15" s="152"/>
      <c r="K15" s="152"/>
      <c r="L15" s="152"/>
      <c r="M15" s="145"/>
      <c r="N15" s="145"/>
      <c r="P15" s="33" t="s">
        <v>135</v>
      </c>
      <c r="Q15" s="33">
        <v>964.32</v>
      </c>
    </row>
    <row r="16" spans="1:20" ht="15.75">
      <c r="P16" s="31" t="s">
        <v>136</v>
      </c>
      <c r="Q16" s="31">
        <v>903.49</v>
      </c>
      <c r="S16" s="51" t="s">
        <v>13</v>
      </c>
    </row>
    <row r="17" spans="1:20" ht="26.25">
      <c r="A17" s="31" t="s">
        <v>123</v>
      </c>
      <c r="B17" s="58" t="s">
        <v>29</v>
      </c>
      <c r="C17" s="31" t="s">
        <v>3</v>
      </c>
      <c r="E17" s="59">
        <f>M5</f>
        <v>99.3</v>
      </c>
      <c r="F17" s="31" t="s">
        <v>5</v>
      </c>
      <c r="G17" s="59">
        <f>M8</f>
        <v>100</v>
      </c>
      <c r="H17" s="31" t="s">
        <v>5</v>
      </c>
      <c r="I17" s="36">
        <f>N11</f>
        <v>15</v>
      </c>
      <c r="J17" s="31" t="s">
        <v>3</v>
      </c>
      <c r="K17" s="158">
        <f>E17+G17+I17</f>
        <v>214.3</v>
      </c>
      <c r="L17" s="159"/>
      <c r="M17" s="159"/>
      <c r="S17" s="60" t="s">
        <v>22</v>
      </c>
      <c r="T17" s="60" t="s">
        <v>18</v>
      </c>
    </row>
    <row r="18" spans="1:20">
      <c r="S18" s="60" t="s">
        <v>23</v>
      </c>
      <c r="T18" s="60" t="s">
        <v>26</v>
      </c>
    </row>
    <row r="19" spans="1:20" ht="14.25">
      <c r="B19" s="55"/>
      <c r="S19" s="60" t="s">
        <v>24</v>
      </c>
      <c r="T19" s="60" t="s">
        <v>27</v>
      </c>
    </row>
    <row r="20" spans="1:20" ht="6.95" customHeight="1">
      <c r="S20" s="156" t="s">
        <v>25</v>
      </c>
      <c r="T20" s="156" t="s">
        <v>28</v>
      </c>
    </row>
    <row r="21" spans="1:20" ht="15.75">
      <c r="A21" s="127"/>
      <c r="B21" s="153"/>
      <c r="C21" s="127"/>
      <c r="D21" s="127"/>
      <c r="E21" s="64"/>
      <c r="F21" s="127"/>
      <c r="G21" s="127"/>
      <c r="H21" s="127"/>
      <c r="I21" s="127"/>
      <c r="J21" s="127"/>
      <c r="K21" s="127"/>
      <c r="L21" s="127"/>
      <c r="M21" s="149"/>
      <c r="N21" s="149"/>
      <c r="O21" s="66"/>
      <c r="Q21" s="33"/>
      <c r="R21" s="33"/>
      <c r="S21" s="156"/>
      <c r="T21" s="156"/>
    </row>
    <row r="22" spans="1:20" ht="15.75">
      <c r="A22" s="127"/>
      <c r="B22" s="153"/>
      <c r="C22" s="127"/>
      <c r="D22" s="127"/>
      <c r="E22" s="64"/>
      <c r="F22" s="127"/>
      <c r="G22" s="127"/>
      <c r="H22" s="127"/>
      <c r="I22" s="127"/>
      <c r="J22" s="127"/>
      <c r="K22" s="127"/>
      <c r="L22" s="127"/>
      <c r="M22" s="149"/>
      <c r="N22" s="149"/>
      <c r="O22" s="66"/>
      <c r="Q22" s="33"/>
      <c r="R22" s="33"/>
    </row>
    <row r="23" spans="1:20">
      <c r="A23" s="66"/>
      <c r="B23" s="66"/>
      <c r="C23" s="66"/>
      <c r="D23" s="66"/>
      <c r="E23" s="66"/>
      <c r="F23" s="66"/>
      <c r="G23" s="66"/>
      <c r="H23" s="66"/>
      <c r="I23" s="66"/>
      <c r="J23" s="66"/>
      <c r="K23" s="66"/>
      <c r="L23" s="66"/>
      <c r="M23" s="66"/>
      <c r="N23" s="66"/>
      <c r="O23" s="66"/>
    </row>
    <row r="24" spans="1:20" ht="15.75">
      <c r="A24" s="127"/>
      <c r="B24" s="153"/>
      <c r="C24" s="127"/>
      <c r="D24" s="127"/>
      <c r="E24" s="61"/>
      <c r="F24" s="127"/>
      <c r="G24" s="127"/>
      <c r="H24" s="127"/>
      <c r="I24" s="127"/>
      <c r="J24" s="127"/>
      <c r="K24" s="127"/>
      <c r="L24" s="127"/>
      <c r="M24" s="149"/>
      <c r="N24" s="149"/>
      <c r="O24" s="66"/>
      <c r="Q24" s="33"/>
      <c r="R24" s="33"/>
    </row>
    <row r="25" spans="1:20" ht="15.75">
      <c r="A25" s="127"/>
      <c r="B25" s="153"/>
      <c r="C25" s="127"/>
      <c r="D25" s="127"/>
      <c r="E25" s="63"/>
      <c r="F25" s="127"/>
      <c r="G25" s="127"/>
      <c r="H25" s="127"/>
      <c r="I25" s="127"/>
      <c r="J25" s="127"/>
      <c r="K25" s="127"/>
      <c r="L25" s="127"/>
      <c r="M25" s="149"/>
      <c r="N25" s="149"/>
      <c r="O25" s="66"/>
      <c r="Q25" s="33"/>
      <c r="R25" s="33"/>
    </row>
    <row r="26" spans="1:20">
      <c r="A26" s="66"/>
      <c r="B26" s="66"/>
      <c r="C26" s="66"/>
      <c r="D26" s="66"/>
      <c r="E26" s="66"/>
      <c r="F26" s="66"/>
      <c r="G26" s="66"/>
      <c r="H26" s="66"/>
      <c r="I26" s="66"/>
      <c r="J26" s="66"/>
      <c r="K26" s="66"/>
      <c r="L26" s="66"/>
      <c r="M26" s="66"/>
      <c r="N26" s="66"/>
      <c r="O26" s="66"/>
    </row>
    <row r="27" spans="1:20" ht="15.75">
      <c r="A27" s="127"/>
      <c r="B27" s="153"/>
      <c r="C27" s="127"/>
      <c r="D27" s="127"/>
      <c r="E27" s="65"/>
      <c r="F27" s="127"/>
      <c r="G27" s="144"/>
      <c r="H27" s="127"/>
      <c r="I27" s="148"/>
      <c r="J27" s="127"/>
      <c r="K27" s="147"/>
      <c r="L27" s="147"/>
      <c r="M27" s="67"/>
      <c r="N27" s="127"/>
      <c r="O27" s="146"/>
      <c r="P27" s="145"/>
      <c r="Q27" s="33"/>
      <c r="R27" s="33"/>
    </row>
    <row r="28" spans="1:20" ht="15.75">
      <c r="A28" s="127"/>
      <c r="B28" s="153"/>
      <c r="C28" s="127"/>
      <c r="D28" s="127"/>
      <c r="E28" s="68"/>
      <c r="F28" s="127"/>
      <c r="G28" s="144"/>
      <c r="H28" s="127"/>
      <c r="I28" s="148"/>
      <c r="J28" s="127"/>
      <c r="K28" s="147"/>
      <c r="L28" s="147"/>
      <c r="M28" s="69"/>
      <c r="N28" s="127"/>
      <c r="O28" s="146"/>
      <c r="P28" s="145"/>
      <c r="Q28" s="33"/>
      <c r="R28" s="33"/>
    </row>
    <row r="29" spans="1:20">
      <c r="A29" s="66"/>
      <c r="B29" s="66"/>
      <c r="C29" s="66"/>
      <c r="D29" s="66"/>
      <c r="E29" s="66"/>
      <c r="F29" s="66"/>
      <c r="G29" s="66"/>
      <c r="H29" s="66"/>
      <c r="I29" s="66"/>
      <c r="J29" s="66"/>
      <c r="K29" s="66"/>
      <c r="L29" s="66"/>
      <c r="M29" s="66"/>
      <c r="N29" s="66"/>
      <c r="O29" s="66"/>
    </row>
    <row r="30" spans="1:20" ht="15.75">
      <c r="A30" s="154"/>
      <c r="B30" s="153"/>
      <c r="C30" s="127"/>
      <c r="D30" s="127"/>
      <c r="E30" s="64"/>
      <c r="F30" s="127"/>
      <c r="G30" s="127"/>
      <c r="H30" s="127"/>
      <c r="I30" s="127"/>
      <c r="J30" s="127"/>
      <c r="K30" s="127"/>
      <c r="L30" s="127"/>
      <c r="M30" s="149"/>
      <c r="N30" s="149"/>
      <c r="O30" s="66"/>
      <c r="Q30" s="33"/>
      <c r="R30" s="33"/>
    </row>
    <row r="31" spans="1:20" ht="15.75">
      <c r="A31" s="154"/>
      <c r="B31" s="153"/>
      <c r="C31" s="127"/>
      <c r="D31" s="127"/>
      <c r="E31" s="64"/>
      <c r="F31" s="127"/>
      <c r="G31" s="127"/>
      <c r="H31" s="127"/>
      <c r="I31" s="127"/>
      <c r="J31" s="127"/>
      <c r="K31" s="127"/>
      <c r="L31" s="127"/>
      <c r="M31" s="149"/>
      <c r="N31" s="149"/>
      <c r="O31" s="66"/>
      <c r="Q31" s="33"/>
      <c r="R31" s="33"/>
    </row>
    <row r="37" spans="19:20">
      <c r="S37" s="57"/>
      <c r="T37" s="57"/>
    </row>
  </sheetData>
  <mergeCells count="101">
    <mergeCell ref="P11:P12"/>
    <mergeCell ref="J11:J12"/>
    <mergeCell ref="O11:O12"/>
    <mergeCell ref="N11:N12"/>
    <mergeCell ref="G11:G12"/>
    <mergeCell ref="F11:F12"/>
    <mergeCell ref="K11:L12"/>
    <mergeCell ref="T9:T10"/>
    <mergeCell ref="M8:N9"/>
    <mergeCell ref="S9:S10"/>
    <mergeCell ref="F8:F9"/>
    <mergeCell ref="G8:G9"/>
    <mergeCell ref="I8:I9"/>
    <mergeCell ref="M11:M12"/>
    <mergeCell ref="F3:R3"/>
    <mergeCell ref="A5:A6"/>
    <mergeCell ref="C5:C6"/>
    <mergeCell ref="D8:D9"/>
    <mergeCell ref="G5:G6"/>
    <mergeCell ref="B5:B6"/>
    <mergeCell ref="F5:F6"/>
    <mergeCell ref="D5:D6"/>
    <mergeCell ref="C8:C9"/>
    <mergeCell ref="C11:C12"/>
    <mergeCell ref="A11:A12"/>
    <mergeCell ref="D11:D12"/>
    <mergeCell ref="B11:B12"/>
    <mergeCell ref="A8:A9"/>
    <mergeCell ref="B8:B9"/>
    <mergeCell ref="M5:N6"/>
    <mergeCell ref="J8:K9"/>
    <mergeCell ref="L5:L6"/>
    <mergeCell ref="H8:H9"/>
    <mergeCell ref="L8:L9"/>
    <mergeCell ref="I5:I6"/>
    <mergeCell ref="J5:K6"/>
    <mergeCell ref="H5:H6"/>
    <mergeCell ref="M24:N25"/>
    <mergeCell ref="I24:I25"/>
    <mergeCell ref="J24:K25"/>
    <mergeCell ref="G21:G22"/>
    <mergeCell ref="I21:I22"/>
    <mergeCell ref="H11:H12"/>
    <mergeCell ref="I11:I12"/>
    <mergeCell ref="I14:I15"/>
    <mergeCell ref="L21:L22"/>
    <mergeCell ref="H21:H22"/>
    <mergeCell ref="M14:N15"/>
    <mergeCell ref="M21:N22"/>
    <mergeCell ref="K17:M17"/>
    <mergeCell ref="L14:L15"/>
    <mergeCell ref="G14:G15"/>
    <mergeCell ref="J21:K22"/>
    <mergeCell ref="A30:A31"/>
    <mergeCell ref="B30:B31"/>
    <mergeCell ref="A27:A28"/>
    <mergeCell ref="B27:B28"/>
    <mergeCell ref="T13:T14"/>
    <mergeCell ref="T20:T21"/>
    <mergeCell ref="S20:S21"/>
    <mergeCell ref="H14:H15"/>
    <mergeCell ref="J14:K15"/>
    <mergeCell ref="S13:S14"/>
    <mergeCell ref="B21:B22"/>
    <mergeCell ref="A24:A25"/>
    <mergeCell ref="F27:F28"/>
    <mergeCell ref="F24:F25"/>
    <mergeCell ref="D21:D22"/>
    <mergeCell ref="F21:F22"/>
    <mergeCell ref="C21:C22"/>
    <mergeCell ref="A21:A22"/>
    <mergeCell ref="C24:C25"/>
    <mergeCell ref="F30:F31"/>
    <mergeCell ref="A14:A15"/>
    <mergeCell ref="B14:B15"/>
    <mergeCell ref="C14:C15"/>
    <mergeCell ref="D14:D15"/>
    <mergeCell ref="F14:F15"/>
    <mergeCell ref="B24:B25"/>
    <mergeCell ref="D30:D31"/>
    <mergeCell ref="D24:D25"/>
    <mergeCell ref="C27:C28"/>
    <mergeCell ref="H30:H31"/>
    <mergeCell ref="P27:P28"/>
    <mergeCell ref="N27:N28"/>
    <mergeCell ref="O27:O28"/>
    <mergeCell ref="J27:J28"/>
    <mergeCell ref="K27:L28"/>
    <mergeCell ref="I27:I28"/>
    <mergeCell ref="H27:H28"/>
    <mergeCell ref="M30:N31"/>
    <mergeCell ref="C30:C31"/>
    <mergeCell ref="D27:D28"/>
    <mergeCell ref="G30:G31"/>
    <mergeCell ref="L24:L25"/>
    <mergeCell ref="G24:G25"/>
    <mergeCell ref="G27:G28"/>
    <mergeCell ref="J30:K31"/>
    <mergeCell ref="L30:L31"/>
    <mergeCell ref="I30:I31"/>
    <mergeCell ref="H24:H25"/>
  </mergeCells>
  <phoneticPr fontId="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3:C9"/>
  <sheetViews>
    <sheetView workbookViewId="0">
      <selection activeCell="A7" sqref="A7"/>
    </sheetView>
  </sheetViews>
  <sheetFormatPr defaultRowHeight="12.75"/>
  <sheetData>
    <row r="3" spans="1:3">
      <c r="A3" t="s">
        <v>177</v>
      </c>
      <c r="C3" t="s">
        <v>178</v>
      </c>
    </row>
    <row r="5" spans="1:3">
      <c r="A5" t="s">
        <v>179</v>
      </c>
      <c r="C5">
        <v>4</v>
      </c>
    </row>
    <row r="7" spans="1:3">
      <c r="A7" t="s">
        <v>180</v>
      </c>
      <c r="C7">
        <v>181</v>
      </c>
    </row>
    <row r="9" spans="1:3">
      <c r="A9" t="s">
        <v>181</v>
      </c>
      <c r="C9" s="40">
        <v>0.53400000000000003</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0112152</vt:lpstr>
      <vt:lpstr>дод.1 0118130</vt:lpstr>
      <vt:lpstr>Розрах.0118130</vt:lpstr>
      <vt:lpstr>Лист2</vt:lpstr>
      <vt:lpstr>'0112152'!Область_печати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User</cp:lastModifiedBy>
  <cp:lastPrinted>2024-02-01T08:24:02Z</cp:lastPrinted>
  <dcterms:created xsi:type="dcterms:W3CDTF">2013-07-08T12:32:06Z</dcterms:created>
  <dcterms:modified xsi:type="dcterms:W3CDTF">2024-02-01T08:25:09Z</dcterms:modified>
</cp:coreProperties>
</file>