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730" windowHeight="111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8" i="1" l="1"/>
  <c r="F15" i="1"/>
  <c r="G15" i="1"/>
  <c r="H15" i="1"/>
  <c r="I15" i="1"/>
  <c r="J15" i="1"/>
  <c r="K15" i="1"/>
  <c r="L15" i="1"/>
  <c r="M15" i="1"/>
  <c r="N15" i="1"/>
  <c r="O15" i="1"/>
  <c r="P15" i="1"/>
  <c r="E15" i="1"/>
  <c r="F45" i="1"/>
  <c r="G45" i="1"/>
  <c r="H45" i="1"/>
  <c r="I45" i="1"/>
  <c r="J45" i="1"/>
  <c r="K45" i="1"/>
  <c r="L45" i="1"/>
  <c r="M45" i="1"/>
  <c r="N45" i="1"/>
  <c r="O45" i="1"/>
  <c r="J67" i="1"/>
  <c r="J66" i="1"/>
  <c r="E67" i="1"/>
  <c r="P67" i="1" s="1"/>
  <c r="E66" i="1"/>
  <c r="J24" i="1"/>
  <c r="J25" i="1"/>
  <c r="J26" i="1"/>
  <c r="J27" i="1"/>
  <c r="J17" i="1"/>
  <c r="J18" i="1"/>
  <c r="J19" i="1"/>
  <c r="J20" i="1"/>
  <c r="J21" i="1"/>
  <c r="J22" i="1"/>
  <c r="J23" i="1"/>
  <c r="E23" i="1"/>
  <c r="P23" i="1" s="1"/>
  <c r="E22" i="1"/>
  <c r="P22" i="1" s="1"/>
  <c r="E21" i="1"/>
  <c r="E20" i="1"/>
  <c r="P20" i="1" s="1"/>
  <c r="E19" i="1"/>
  <c r="P19" i="1" s="1"/>
  <c r="J34" i="1"/>
  <c r="J16" i="1"/>
  <c r="P66" i="1" l="1"/>
  <c r="P21" i="1"/>
  <c r="J64" i="1"/>
  <c r="J50" i="1"/>
  <c r="J47" i="1" l="1"/>
  <c r="F44" i="1" l="1"/>
  <c r="G44" i="1"/>
  <c r="H44" i="1"/>
  <c r="I44" i="1"/>
  <c r="J44" i="1"/>
  <c r="K44" i="1"/>
  <c r="L44" i="1"/>
  <c r="M44" i="1"/>
  <c r="N44" i="1"/>
  <c r="O44" i="1"/>
  <c r="E62" i="1" l="1"/>
  <c r="P62" i="1" s="1"/>
  <c r="E47" i="1"/>
  <c r="E48" i="1"/>
  <c r="E49" i="1"/>
  <c r="P49" i="1" s="1"/>
  <c r="E50" i="1"/>
  <c r="E51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46" i="1"/>
  <c r="E45" i="1" l="1"/>
  <c r="E44" i="1"/>
  <c r="F14" i="1"/>
  <c r="F68" i="1" s="1"/>
  <c r="G14" i="1"/>
  <c r="G68" i="1" s="1"/>
  <c r="H14" i="1"/>
  <c r="H68" i="1" s="1"/>
  <c r="I14" i="1"/>
  <c r="I68" i="1" s="1"/>
  <c r="K14" i="1"/>
  <c r="K68" i="1" s="1"/>
  <c r="L14" i="1"/>
  <c r="L68" i="1" s="1"/>
  <c r="M14" i="1"/>
  <c r="M68" i="1" s="1"/>
  <c r="N14" i="1"/>
  <c r="N68" i="1" s="1"/>
  <c r="O14" i="1"/>
  <c r="O68" i="1" s="1"/>
  <c r="J43" i="1"/>
  <c r="E43" i="1"/>
  <c r="P43" i="1" s="1"/>
  <c r="J41" i="1"/>
  <c r="E41" i="1"/>
  <c r="J28" i="1"/>
  <c r="J14" i="1" s="1"/>
  <c r="J68" i="1" s="1"/>
  <c r="E17" i="1"/>
  <c r="E18" i="1"/>
  <c r="P18" i="1" s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2" i="1"/>
  <c r="E16" i="1"/>
  <c r="E14" i="1" l="1"/>
  <c r="E68" i="1" s="1"/>
  <c r="P68" i="1" s="1"/>
  <c r="P41" i="1"/>
  <c r="P71" i="1" l="1"/>
  <c r="P72" i="1"/>
  <c r="E71" i="1"/>
  <c r="P60" i="1"/>
  <c r="P61" i="1"/>
  <c r="E70" i="1" l="1"/>
  <c r="P70" i="1" s="1"/>
  <c r="P53" i="1" l="1"/>
  <c r="P51" i="1"/>
  <c r="P52" i="1" l="1"/>
  <c r="P65" i="1" l="1"/>
  <c r="P64" i="1"/>
  <c r="P63" i="1"/>
  <c r="P59" i="1"/>
  <c r="P58" i="1"/>
  <c r="P57" i="1"/>
  <c r="P56" i="1"/>
  <c r="P55" i="1"/>
  <c r="P54" i="1"/>
  <c r="P50" i="1"/>
  <c r="P47" i="1"/>
  <c r="P45" i="1" s="1"/>
  <c r="P46" i="1"/>
  <c r="P44" i="1"/>
  <c r="P42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17" i="1"/>
  <c r="P16" i="1"/>
  <c r="P14" i="1" l="1"/>
</calcChain>
</file>

<file path=xl/sharedStrings.xml><?xml version="1.0" encoding="utf-8"?>
<sst xmlns="http://schemas.openxmlformats.org/spreadsheetml/2006/main" count="226" uniqueCount="187">
  <si>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</si>
  <si>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</si>
  <si>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</si>
  <si>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</si>
  <si>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</si>
  <si>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</si>
  <si>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</si>
  <si>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</si>
  <si>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</si>
  <si>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</si>
  <si>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</si>
  <si>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</si>
  <si>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</si>
  <si>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</si>
  <si>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</si>
  <si>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</si>
  <si>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</si>
  <si>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</si>
  <si>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</si>
  <si>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</si>
  <si>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</si>
  <si>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</si>
  <si>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</si>
  <si>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</si>
  <si>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</si>
  <si>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</si>
  <si>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0113191</t>
  </si>
  <si>
    <t>1030</t>
  </si>
  <si>
    <t>3191</t>
  </si>
  <si>
    <t>Інші видатки на соціальний захист ветеранів війни та праці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</si>
  <si>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</si>
  <si>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</si>
  <si>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</si>
  <si>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</si>
  <si>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</si>
  <si>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</si>
  <si>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</si>
  <si>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</si>
  <si>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</si>
  <si>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</si>
  <si>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</si>
  <si>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</si>
  <si>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</si>
  <si>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</si>
  <si>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</si>
  <si>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</si>
  <si>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</si>
  <si>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</si>
  <si>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</si>
  <si>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</si>
  <si>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</si>
  <si>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</si>
  <si>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</si>
  <si>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</si>
  <si>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</si>
  <si>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</si>
  <si>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0117322</t>
  </si>
  <si>
    <t>7322</t>
  </si>
  <si>
    <t>Будівництво медичних установ та закладів</t>
  </si>
  <si>
    <t>0117325</t>
  </si>
  <si>
    <t>7325</t>
  </si>
  <si>
    <t>Будівництво споруд, установ та закладів фізичної культури і спорту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</si>
  <si>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</si>
  <si>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</si>
  <si>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</si>
  <si>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</si>
  <si>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</si>
  <si>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</si>
  <si>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</si>
  <si>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</si>
  <si>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</si>
  <si>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</si>
  <si>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</si>
  <si>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</si>
  <si>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</si>
  <si>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</si>
  <si>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</si>
  <si>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0118340</t>
  </si>
  <si>
    <t>0540</t>
  </si>
  <si>
    <t>8340</t>
  </si>
  <si>
    <t>Природоохоронні заходи за рахунок цільових фондів</t>
  </si>
  <si>
    <t>0119110</t>
  </si>
  <si>
    <t>0180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</si>
  <si>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</si>
  <si>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</si>
  <si>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</si>
  <si>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</si>
  <si>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</si>
  <si>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</si>
  <si>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</si>
  <si>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</si>
  <si>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0600000</t>
  </si>
  <si>
    <t>Орган з питань освіти і науки, молоді та спорту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</si>
  <si>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</si>
  <si>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</si>
  <si>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</si>
  <si>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</si>
  <si>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</si>
  <si>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</si>
  <si>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</si>
  <si>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</si>
  <si>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</si>
  <si>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</si>
  <si>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</si>
  <si>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</si>
  <si>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</si>
  <si>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</si>
  <si>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</si>
  <si>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</si>
  <si>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</si>
  <si>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</si>
  <si>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0611150</t>
  </si>
  <si>
    <t>1150</t>
  </si>
  <si>
    <t>Методичне забезпечення діяльності закладів освіти</t>
  </si>
  <si>
    <t>0611161</t>
  </si>
  <si>
    <t>0990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</si>
  <si>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</si>
  <si>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</si>
  <si>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</si>
  <si>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</si>
  <si>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</si>
  <si>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</si>
  <si>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</si>
  <si>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</si>
  <si>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1040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</si>
  <si>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</si>
  <si>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</si>
  <si>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</si>
  <si>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</si>
  <si>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</si>
  <si>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</si>
  <si>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</si>
  <si>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0614082</t>
  </si>
  <si>
    <t>X</t>
  </si>
  <si>
    <t>УСЬОГО</t>
  </si>
  <si>
    <t>Сільський голова</t>
  </si>
  <si>
    <t>І.В. Назар</t>
  </si>
  <si>
    <t>14512000000</t>
  </si>
  <si>
    <t>(код бюджету)</t>
  </si>
  <si>
    <t xml:space="preserve">до рішення Галицинівської сільської ради </t>
  </si>
  <si>
    <t>видатків сільського бюджету на 2020 рік</t>
  </si>
  <si>
    <t>Галицинівська сільська рада</t>
  </si>
  <si>
    <t>0112152</t>
  </si>
  <si>
    <t>2152</t>
  </si>
  <si>
    <t>0763</t>
  </si>
  <si>
    <t>Інші програми та заходи у сфері охорони здроров'я</t>
  </si>
  <si>
    <t>з них:</t>
  </si>
  <si>
    <t>видатки за рахунок освітньої субвенції з державного бюджету</t>
  </si>
  <si>
    <t>видатки за рахунок субвенції з місцевого бюджету  на надання державної підтримки особам з особливими освітніми потребами за рахунок відповідної субвенції з державного бюджету</t>
  </si>
  <si>
    <t>видатки за рахунок субвенції з місцевого бюджету на здійснення переданих видатків у сфері освіти за рахунок коштів освітньої субвенції</t>
  </si>
  <si>
    <t>'видатки за рахунок субвенції з місцевого бюджету  на надання державної підтримки особам з особливими освітніми потребами за рахунок відповідної субвенції з державного бюджету</t>
  </si>
  <si>
    <t>0119420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</si>
  <si>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</si>
  <si>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</si>
  <si>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0119800</t>
  </si>
  <si>
    <t>9800</t>
  </si>
  <si>
    <t>Субвенція з місцевого бюджету державному бюджету  на виконання програм соціально-економічного розвитку регіонів</t>
  </si>
  <si>
    <t>0613133</t>
  </si>
  <si>
    <t>Інші заходи та заклади молодіжної політики</t>
  </si>
  <si>
    <t>3133</t>
  </si>
  <si>
    <t>"Про внесення змін до  бюджету Галицинівської сільської ради на 2020 рік"</t>
  </si>
  <si>
    <t>УТОЧНЕНИЙ РОЗПОДІЛ</t>
  </si>
  <si>
    <t>в тому числі видатки за рахунок цільових субвенцій  з державного бюджету</t>
  </si>
  <si>
    <t>від 10.04.2020 року №2</t>
  </si>
  <si>
    <t>Надання інших пільг окремим категоріям громадян відповідно до законодавства</t>
  </si>
  <si>
    <t>0113031</t>
  </si>
  <si>
    <t>3031</t>
  </si>
  <si>
    <t>0113032</t>
  </si>
  <si>
    <t>3032</t>
  </si>
  <si>
    <t>1070</t>
  </si>
  <si>
    <t>Надання пільг окремим категоріям громадян з оплати послуг зв`язку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</si>
  <si>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</si>
  <si>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</si>
  <si>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</si>
  <si>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</si>
  <si>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</si>
  <si>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</si>
  <si>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</si>
  <si>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</si>
  <si>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</si>
  <si>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</si>
  <si>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Будівництво освітніх установ та закладів</t>
  </si>
  <si>
    <t>0617321</t>
  </si>
  <si>
    <t>7321</t>
  </si>
  <si>
    <t>0617324</t>
  </si>
  <si>
    <t>7324</t>
  </si>
  <si>
    <t>Будівництво установ та закладів культури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</si>
</sst>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0" fillId="0" borderId="2" xfId="0" quotePrefix="1" applyNumberFormat="1" applyBorder="1" applyAlignment="1">
      <alignment horizontal="center" vertical="center" wrapText="1"/>
    </xf>
    <xf numFmtId="4" fontId="4" fillId="0" borderId="2" xfId="0" quotePrefix="1" applyNumberFormat="1" applyFont="1" applyBorder="1" applyAlignment="1">
      <alignment vertical="center" wrapText="1"/>
    </xf>
    <xf numFmtId="0" fontId="0" fillId="0" borderId="2" xfId="0" applyBorder="1"/>
    <xf numFmtId="4" fontId="4" fillId="2" borderId="2" xfId="0" quotePrefix="1" applyNumberFormat="1" applyFont="1" applyFill="1" applyBorder="1" applyAlignment="1">
      <alignment vertical="center" wrapText="1"/>
    </xf>
    <xf numFmtId="0" fontId="0" fillId="3" borderId="2" xfId="0" quotePrefix="1" applyFill="1" applyBorder="1" applyAlignment="1">
      <alignment horizontal="center" vertical="center" wrapText="1"/>
    </xf>
    <xf numFmtId="4" fontId="0" fillId="3" borderId="2" xfId="0" quotePrefix="1" applyNumberFormat="1" applyFill="1" applyBorder="1" applyAlignment="1">
      <alignment horizontal="center" vertical="center" wrapText="1"/>
    </xf>
    <xf numFmtId="4" fontId="4" fillId="3" borderId="2" xfId="0" quotePrefix="1" applyNumberFormat="1" applyFont="1" applyFill="1" applyBorder="1" applyAlignment="1">
      <alignment vertical="center" wrapText="1"/>
    </xf>
    <xf numFmtId="4" fontId="0" fillId="3" borderId="2" xfId="0" applyNumberFormat="1" applyFill="1" applyBorder="1" applyAlignment="1">
      <alignment vertical="center" wrapText="1"/>
    </xf>
    <xf numFmtId="0" fontId="5" fillId="3" borderId="2" xfId="0" quotePrefix="1" applyFont="1" applyFill="1" applyBorder="1" applyAlignment="1">
      <alignment horizontal="center" vertical="center" wrapText="1"/>
    </xf>
    <xf numFmtId="4" fontId="5" fillId="3" borderId="2" xfId="0" quotePrefix="1" applyNumberFormat="1" applyFont="1" applyFill="1" applyBorder="1" applyAlignment="1">
      <alignment horizontal="center" vertical="center" wrapText="1"/>
    </xf>
    <xf numFmtId="4" fontId="6" fillId="3" borderId="2" xfId="0" quotePrefix="1" applyNumberFormat="1" applyFont="1" applyFill="1" applyBorder="1" applyAlignment="1">
      <alignment vertical="center" wrapText="1"/>
    </xf>
    <xf numFmtId="4" fontId="5" fillId="3" borderId="2" xfId="0" applyNumberFormat="1" applyFont="1" applyFill="1" applyBorder="1" applyAlignment="1">
      <alignment vertical="center" wrapText="1"/>
    </xf>
    <xf numFmtId="49" fontId="0" fillId="0" borderId="2" xfId="0" quotePrefix="1" applyNumberFormat="1" applyBorder="1" applyAlignment="1">
      <alignment vertical="center" wrapText="1"/>
    </xf>
    <xf numFmtId="49" fontId="5" fillId="3" borderId="2" xfId="0" quotePrefix="1" applyNumberFormat="1" applyFont="1" applyFill="1" applyBorder="1" applyAlignment="1">
      <alignment horizontal="center" vertical="center" wrapText="1"/>
    </xf>
    <xf numFmtId="4" fontId="5" fillId="3" borderId="2" xfId="0" quotePrefix="1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topLeftCell="C1" workbookViewId="0">
      <selection activeCell="F71" sqref="F71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ht="12" customHeight="1" x14ac:dyDescent="0.2">
      <c r="M1" t="s">
        <v>0</v>
      </c>
    </row>
    <row r="2" spans="1:16" x14ac:dyDescent="0.2">
      <c r="M2" t="s">
        <v>139</v>
      </c>
    </row>
    <row r="3" spans="1:16" x14ac:dyDescent="0.2">
      <c r="M3" t="s">
        <v>160</v>
      </c>
    </row>
    <row r="4" spans="1:16" ht="11.25" customHeight="1" x14ac:dyDescent="0.2">
      <c r="M4" t="s">
        <v>163</v>
      </c>
    </row>
    <row r="5" spans="1:16" x14ac:dyDescent="0.2">
      <c r="A5" s="37" t="s">
        <v>161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x14ac:dyDescent="0.2">
      <c r="A6" s="37" t="s">
        <v>140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x14ac:dyDescent="0.2">
      <c r="A7" s="20" t="s">
        <v>137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0.5" customHeight="1" x14ac:dyDescent="0.2">
      <c r="A8" s="19" t="s">
        <v>138</v>
      </c>
      <c r="P8" s="1" t="s">
        <v>1</v>
      </c>
    </row>
    <row r="9" spans="1:16" x14ac:dyDescent="0.2">
      <c r="A9" s="39" t="s">
        <v>2</v>
      </c>
      <c r="B9" s="39" t="s">
        <v>3</v>
      </c>
      <c r="C9" s="39" t="s">
        <v>4</v>
      </c>
      <c r="D9" s="40" t="s">
        <v>5</v>
      </c>
      <c r="E9" s="40" t="s">
        <v>6</v>
      </c>
      <c r="F9" s="40"/>
      <c r="G9" s="40"/>
      <c r="H9" s="40"/>
      <c r="I9" s="40"/>
      <c r="J9" s="40" t="s">
        <v>13</v>
      </c>
      <c r="K9" s="40"/>
      <c r="L9" s="40"/>
      <c r="M9" s="40"/>
      <c r="N9" s="40"/>
      <c r="O9" s="40"/>
      <c r="P9" s="41" t="s">
        <v>15</v>
      </c>
    </row>
    <row r="10" spans="1:16" x14ac:dyDescent="0.2">
      <c r="A10" s="40"/>
      <c r="B10" s="40"/>
      <c r="C10" s="40"/>
      <c r="D10" s="40"/>
      <c r="E10" s="41" t="s">
        <v>7</v>
      </c>
      <c r="F10" s="40" t="s">
        <v>8</v>
      </c>
      <c r="G10" s="40" t="s">
        <v>9</v>
      </c>
      <c r="H10" s="40"/>
      <c r="I10" s="40" t="s">
        <v>12</v>
      </c>
      <c r="J10" s="41" t="s">
        <v>7</v>
      </c>
      <c r="K10" s="40" t="s">
        <v>14</v>
      </c>
      <c r="L10" s="40" t="s">
        <v>8</v>
      </c>
      <c r="M10" s="40" t="s">
        <v>9</v>
      </c>
      <c r="N10" s="40"/>
      <c r="O10" s="40" t="s">
        <v>12</v>
      </c>
      <c r="P10" s="40"/>
    </row>
    <row r="11" spans="1:16" x14ac:dyDescent="0.2">
      <c r="A11" s="40"/>
      <c r="B11" s="40"/>
      <c r="C11" s="40"/>
      <c r="D11" s="40"/>
      <c r="E11" s="40"/>
      <c r="F11" s="40"/>
      <c r="G11" s="40" t="s">
        <v>10</v>
      </c>
      <c r="H11" s="40" t="s">
        <v>11</v>
      </c>
      <c r="I11" s="40"/>
      <c r="J11" s="40"/>
      <c r="K11" s="40"/>
      <c r="L11" s="40"/>
      <c r="M11" s="40" t="s">
        <v>10</v>
      </c>
      <c r="N11" s="40" t="s">
        <v>11</v>
      </c>
      <c r="O11" s="40"/>
      <c r="P11" s="40"/>
    </row>
    <row r="12" spans="1:16" ht="39.75" customHeight="1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x14ac:dyDescent="0.2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2">
      <c r="A14" s="5" t="s">
        <v>16</v>
      </c>
      <c r="B14" s="6"/>
      <c r="C14" s="7"/>
      <c r="D14" s="8" t="s">
        <v>141</v>
      </c>
      <c r="E14" s="9">
        <f>E15</f>
        <v>66975572</v>
      </c>
      <c r="F14" s="9">
        <f t="shared" ref="F14:P14" si="0">F15</f>
        <v>61076494</v>
      </c>
      <c r="G14" s="9">
        <f t="shared" si="0"/>
        <v>12064173</v>
      </c>
      <c r="H14" s="9">
        <f t="shared" si="0"/>
        <v>2621614</v>
      </c>
      <c r="I14" s="9">
        <f t="shared" si="0"/>
        <v>5899078</v>
      </c>
      <c r="J14" s="9">
        <f t="shared" si="0"/>
        <v>23032577</v>
      </c>
      <c r="K14" s="9">
        <f t="shared" si="0"/>
        <v>11760056</v>
      </c>
      <c r="L14" s="9">
        <f t="shared" si="0"/>
        <v>0</v>
      </c>
      <c r="M14" s="9">
        <f t="shared" si="0"/>
        <v>0</v>
      </c>
      <c r="N14" s="9">
        <f t="shared" si="0"/>
        <v>0</v>
      </c>
      <c r="O14" s="9">
        <f t="shared" si="0"/>
        <v>23032577</v>
      </c>
      <c r="P14" s="9">
        <f t="shared" si="0"/>
        <v>90008149</v>
      </c>
    </row>
    <row r="15" spans="1:16" x14ac:dyDescent="0.2">
      <c r="A15" s="5" t="s">
        <v>17</v>
      </c>
      <c r="B15" s="6"/>
      <c r="C15" s="7"/>
      <c r="D15" s="8" t="s">
        <v>141</v>
      </c>
      <c r="E15" s="9">
        <f>E16+E17+E18+E24+E25+E26+E27+E28+E29+E30+E31+E32+E33+E34+E35+E36+E37+E38+E39+E40+E41+E42+E43+E19+E20+E21+E22+E23</f>
        <v>66975572</v>
      </c>
      <c r="F15" s="9">
        <f t="shared" ref="F15:P15" si="1">F16+F17+F18+F24+F25+F26+F27+F28+F29+F30+F31+F32+F33+F34+F35+F36+F37+F38+F39+F40+F41+F42+F43+F19+F20+F21+F22+F23</f>
        <v>61076494</v>
      </c>
      <c r="G15" s="9">
        <f t="shared" si="1"/>
        <v>12064173</v>
      </c>
      <c r="H15" s="9">
        <f t="shared" si="1"/>
        <v>2621614</v>
      </c>
      <c r="I15" s="9">
        <f t="shared" si="1"/>
        <v>5899078</v>
      </c>
      <c r="J15" s="9">
        <f t="shared" si="1"/>
        <v>23032577</v>
      </c>
      <c r="K15" s="9">
        <f t="shared" si="1"/>
        <v>11760056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23032577</v>
      </c>
      <c r="P15" s="9">
        <f t="shared" si="1"/>
        <v>90008149</v>
      </c>
    </row>
    <row r="16" spans="1:16" ht="69.75" customHeight="1" x14ac:dyDescent="0.2">
      <c r="A16" s="10" t="s">
        <v>18</v>
      </c>
      <c r="B16" s="10" t="s">
        <v>20</v>
      </c>
      <c r="C16" s="11" t="s">
        <v>19</v>
      </c>
      <c r="D16" s="12" t="s">
        <v>21</v>
      </c>
      <c r="E16" s="13">
        <f>F16+I16</f>
        <v>13403806</v>
      </c>
      <c r="F16" s="14">
        <v>13403806</v>
      </c>
      <c r="G16" s="14">
        <v>10084080</v>
      </c>
      <c r="H16" s="14">
        <v>392106</v>
      </c>
      <c r="I16" s="14">
        <v>0</v>
      </c>
      <c r="J16" s="13">
        <f>O16+L16</f>
        <v>500000</v>
      </c>
      <c r="K16" s="14">
        <v>500000</v>
      </c>
      <c r="L16" s="14">
        <v>0</v>
      </c>
      <c r="M16" s="14">
        <v>0</v>
      </c>
      <c r="N16" s="14">
        <v>0</v>
      </c>
      <c r="O16" s="14">
        <v>500000</v>
      </c>
      <c r="P16" s="13">
        <f t="shared" ref="P16:P65" si="2">E16+J16</f>
        <v>13903806</v>
      </c>
    </row>
    <row r="17" spans="1:16" ht="38.25" x14ac:dyDescent="0.2">
      <c r="A17" s="10" t="s">
        <v>22</v>
      </c>
      <c r="B17" s="10" t="s">
        <v>24</v>
      </c>
      <c r="C17" s="11" t="s">
        <v>23</v>
      </c>
      <c r="D17" s="12" t="s">
        <v>25</v>
      </c>
      <c r="E17" s="13">
        <f t="shared" ref="E17:E43" si="3">F17+I17</f>
        <v>305877</v>
      </c>
      <c r="F17" s="14">
        <v>305877</v>
      </c>
      <c r="G17" s="14">
        <v>0</v>
      </c>
      <c r="H17" s="14">
        <v>0</v>
      </c>
      <c r="I17" s="14">
        <v>0</v>
      </c>
      <c r="J17" s="13">
        <f t="shared" ref="J17:J27" si="4">O17+L17</f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3">
        <f t="shared" si="2"/>
        <v>305877</v>
      </c>
    </row>
    <row r="18" spans="1:16" ht="25.5" x14ac:dyDescent="0.2">
      <c r="A18" s="22" t="s">
        <v>142</v>
      </c>
      <c r="B18" s="22" t="s">
        <v>143</v>
      </c>
      <c r="C18" s="22" t="s">
        <v>144</v>
      </c>
      <c r="D18" s="12" t="s">
        <v>145</v>
      </c>
      <c r="E18" s="13">
        <f t="shared" si="3"/>
        <v>3436890</v>
      </c>
      <c r="F18" s="14">
        <v>3436890</v>
      </c>
      <c r="G18" s="14">
        <v>0</v>
      </c>
      <c r="H18" s="14">
        <v>0</v>
      </c>
      <c r="I18" s="14">
        <v>0</v>
      </c>
      <c r="J18" s="13">
        <f t="shared" si="4"/>
        <v>96000</v>
      </c>
      <c r="K18" s="14">
        <v>96000</v>
      </c>
      <c r="L18" s="14">
        <v>0</v>
      </c>
      <c r="M18" s="14">
        <v>0</v>
      </c>
      <c r="N18" s="14">
        <v>0</v>
      </c>
      <c r="O18" s="14">
        <v>96000</v>
      </c>
      <c r="P18" s="13">
        <f t="shared" si="2"/>
        <v>3532890</v>
      </c>
    </row>
    <row r="19" spans="1:16" ht="25.5" x14ac:dyDescent="0.2">
      <c r="A19" s="22" t="s">
        <v>165</v>
      </c>
      <c r="B19" s="22" t="s">
        <v>166</v>
      </c>
      <c r="C19" s="22" t="s">
        <v>27</v>
      </c>
      <c r="D19" s="12" t="s">
        <v>164</v>
      </c>
      <c r="E19" s="13">
        <f t="shared" si="3"/>
        <v>18400</v>
      </c>
      <c r="F19" s="14">
        <v>18400</v>
      </c>
      <c r="G19" s="14">
        <v>0</v>
      </c>
      <c r="H19" s="14">
        <v>0</v>
      </c>
      <c r="I19" s="14">
        <v>0</v>
      </c>
      <c r="J19" s="13">
        <f t="shared" si="4"/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3">
        <f t="shared" ref="P19" si="5">E19+J19</f>
        <v>18400</v>
      </c>
    </row>
    <row r="20" spans="1:16" ht="25.5" x14ac:dyDescent="0.2">
      <c r="A20" s="22" t="s">
        <v>167</v>
      </c>
      <c r="B20" s="22" t="s">
        <v>168</v>
      </c>
      <c r="C20" s="22" t="s">
        <v>169</v>
      </c>
      <c r="D20" s="12" t="s">
        <v>170</v>
      </c>
      <c r="E20" s="13">
        <f t="shared" ref="E20:E21" si="6">F20+I20</f>
        <v>9868</v>
      </c>
      <c r="F20" s="14">
        <v>9868</v>
      </c>
      <c r="G20" s="14">
        <v>0</v>
      </c>
      <c r="H20" s="14">
        <v>0</v>
      </c>
      <c r="I20" s="14">
        <v>0</v>
      </c>
      <c r="J20" s="13">
        <f t="shared" si="4"/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f t="shared" ref="P20" si="7">E20+J20</f>
        <v>9868</v>
      </c>
    </row>
    <row r="21" spans="1:16" ht="48" customHeight="1" x14ac:dyDescent="0.2">
      <c r="A21" s="22" t="s">
        <v>171</v>
      </c>
      <c r="B21" s="22" t="s">
        <v>172</v>
      </c>
      <c r="C21" s="22" t="s">
        <v>169</v>
      </c>
      <c r="D21" s="12" t="s">
        <v>173</v>
      </c>
      <c r="E21" s="13">
        <f t="shared" si="6"/>
        <v>1200</v>
      </c>
      <c r="F21" s="14">
        <v>1200</v>
      </c>
      <c r="G21" s="14">
        <v>0</v>
      </c>
      <c r="H21" s="14">
        <v>0</v>
      </c>
      <c r="I21" s="14">
        <v>0</v>
      </c>
      <c r="J21" s="13">
        <f t="shared" si="4"/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3">
        <f t="shared" ref="P21" si="8">E21+J21</f>
        <v>1200</v>
      </c>
    </row>
    <row r="22" spans="1:16" ht="74.25" customHeight="1" x14ac:dyDescent="0.2">
      <c r="A22" s="22" t="s">
        <v>174</v>
      </c>
      <c r="B22" s="22" t="s">
        <v>175</v>
      </c>
      <c r="C22" s="22" t="s">
        <v>99</v>
      </c>
      <c r="D22" s="12" t="s">
        <v>176</v>
      </c>
      <c r="E22" s="13">
        <f t="shared" ref="E22" si="9">F22+I22</f>
        <v>51020.2</v>
      </c>
      <c r="F22" s="14">
        <v>51020.2</v>
      </c>
      <c r="G22" s="14">
        <v>0</v>
      </c>
      <c r="H22" s="14">
        <v>0</v>
      </c>
      <c r="I22" s="14">
        <v>0</v>
      </c>
      <c r="J22" s="13">
        <f t="shared" si="4"/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3">
        <f t="shared" ref="P22" si="10">E22+J22</f>
        <v>51020.2</v>
      </c>
    </row>
    <row r="23" spans="1:16" ht="74.25" customHeight="1" x14ac:dyDescent="0.2">
      <c r="A23" s="22" t="s">
        <v>177</v>
      </c>
      <c r="B23" s="22" t="s">
        <v>178</v>
      </c>
      <c r="C23" s="22" t="s">
        <v>179</v>
      </c>
      <c r="D23" s="12" t="s">
        <v>180</v>
      </c>
      <c r="E23" s="13">
        <f t="shared" ref="E23" si="11">F23+I23</f>
        <v>10214</v>
      </c>
      <c r="F23" s="14">
        <v>10214</v>
      </c>
      <c r="G23" s="14">
        <v>0</v>
      </c>
      <c r="H23" s="14">
        <v>0</v>
      </c>
      <c r="I23" s="14">
        <v>0</v>
      </c>
      <c r="J23" s="13">
        <f t="shared" si="4"/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3">
        <f t="shared" ref="P23" si="12">E23+J23</f>
        <v>10214</v>
      </c>
    </row>
    <row r="24" spans="1:16" ht="32.25" customHeight="1" x14ac:dyDescent="0.2">
      <c r="A24" s="10" t="s">
        <v>26</v>
      </c>
      <c r="B24" s="10" t="s">
        <v>28</v>
      </c>
      <c r="C24" s="11" t="s">
        <v>27</v>
      </c>
      <c r="D24" s="12" t="s">
        <v>29</v>
      </c>
      <c r="E24" s="13">
        <f t="shared" si="3"/>
        <v>41000</v>
      </c>
      <c r="F24" s="14">
        <v>41000</v>
      </c>
      <c r="G24" s="14">
        <v>0</v>
      </c>
      <c r="H24" s="14">
        <v>0</v>
      </c>
      <c r="I24" s="14">
        <v>0</v>
      </c>
      <c r="J24" s="13">
        <f t="shared" si="4"/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3">
        <f t="shared" si="2"/>
        <v>41000</v>
      </c>
    </row>
    <row r="25" spans="1:16" ht="27.75" customHeight="1" x14ac:dyDescent="0.2">
      <c r="A25" s="10" t="s">
        <v>30</v>
      </c>
      <c r="B25" s="10" t="s">
        <v>32</v>
      </c>
      <c r="C25" s="11" t="s">
        <v>31</v>
      </c>
      <c r="D25" s="12" t="s">
        <v>33</v>
      </c>
      <c r="E25" s="13">
        <f t="shared" si="3"/>
        <v>568893</v>
      </c>
      <c r="F25" s="14">
        <v>568893</v>
      </c>
      <c r="G25" s="14">
        <v>0</v>
      </c>
      <c r="H25" s="14">
        <v>0</v>
      </c>
      <c r="I25" s="14">
        <v>0</v>
      </c>
      <c r="J25" s="13">
        <f t="shared" si="4"/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3">
        <f t="shared" si="2"/>
        <v>568893</v>
      </c>
    </row>
    <row r="26" spans="1:16" ht="18.75" customHeight="1" x14ac:dyDescent="0.2">
      <c r="A26" s="10" t="s">
        <v>34</v>
      </c>
      <c r="B26" s="10" t="s">
        <v>36</v>
      </c>
      <c r="C26" s="11" t="s">
        <v>35</v>
      </c>
      <c r="D26" s="12" t="s">
        <v>37</v>
      </c>
      <c r="E26" s="13">
        <f t="shared" si="3"/>
        <v>250000</v>
      </c>
      <c r="F26" s="14">
        <v>250000</v>
      </c>
      <c r="G26" s="14">
        <v>0</v>
      </c>
      <c r="H26" s="14">
        <v>0</v>
      </c>
      <c r="I26" s="14">
        <v>0</v>
      </c>
      <c r="J26" s="13">
        <f t="shared" si="4"/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3">
        <f t="shared" si="2"/>
        <v>250000</v>
      </c>
    </row>
    <row r="27" spans="1:16" ht="29.25" customHeight="1" x14ac:dyDescent="0.2">
      <c r="A27" s="10" t="s">
        <v>38</v>
      </c>
      <c r="B27" s="10" t="s">
        <v>40</v>
      </c>
      <c r="C27" s="11" t="s">
        <v>39</v>
      </c>
      <c r="D27" s="12" t="s">
        <v>41</v>
      </c>
      <c r="E27" s="13">
        <f t="shared" si="3"/>
        <v>270384</v>
      </c>
      <c r="F27" s="14">
        <v>270384</v>
      </c>
      <c r="G27" s="14">
        <v>0</v>
      </c>
      <c r="H27" s="14">
        <v>0</v>
      </c>
      <c r="I27" s="14">
        <v>0</v>
      </c>
      <c r="J27" s="13">
        <f t="shared" si="4"/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3">
        <f t="shared" si="2"/>
        <v>270384</v>
      </c>
    </row>
    <row r="28" spans="1:16" ht="52.5" customHeight="1" x14ac:dyDescent="0.2">
      <c r="A28" s="10" t="s">
        <v>42</v>
      </c>
      <c r="B28" s="10" t="s">
        <v>43</v>
      </c>
      <c r="C28" s="11" t="s">
        <v>39</v>
      </c>
      <c r="D28" s="12" t="s">
        <v>44</v>
      </c>
      <c r="E28" s="13">
        <f t="shared" si="3"/>
        <v>2420000</v>
      </c>
      <c r="F28" s="14">
        <v>2420000</v>
      </c>
      <c r="G28" s="14">
        <v>0</v>
      </c>
      <c r="H28" s="14">
        <v>0</v>
      </c>
      <c r="I28" s="14">
        <v>0</v>
      </c>
      <c r="J28" s="13">
        <f>K28</f>
        <v>130000</v>
      </c>
      <c r="K28" s="14">
        <v>130000</v>
      </c>
      <c r="L28" s="14">
        <v>0</v>
      </c>
      <c r="M28" s="14">
        <v>0</v>
      </c>
      <c r="N28" s="14">
        <v>0</v>
      </c>
      <c r="O28" s="14">
        <v>130000</v>
      </c>
      <c r="P28" s="13">
        <f t="shared" si="2"/>
        <v>2550000</v>
      </c>
    </row>
    <row r="29" spans="1:16" ht="15.75" customHeight="1" x14ac:dyDescent="0.2">
      <c r="A29" s="10" t="s">
        <v>45</v>
      </c>
      <c r="B29" s="10" t="s">
        <v>46</v>
      </c>
      <c r="C29" s="11" t="s">
        <v>39</v>
      </c>
      <c r="D29" s="12" t="s">
        <v>47</v>
      </c>
      <c r="E29" s="13">
        <f t="shared" si="3"/>
        <v>5917262</v>
      </c>
      <c r="F29" s="14">
        <v>5917262</v>
      </c>
      <c r="G29" s="14">
        <v>0</v>
      </c>
      <c r="H29" s="14">
        <v>2175242</v>
      </c>
      <c r="I29" s="14">
        <v>0</v>
      </c>
      <c r="J29" s="13">
        <v>2000000</v>
      </c>
      <c r="K29" s="14">
        <v>2000000</v>
      </c>
      <c r="L29" s="14">
        <v>0</v>
      </c>
      <c r="M29" s="14">
        <v>0</v>
      </c>
      <c r="N29" s="14">
        <v>0</v>
      </c>
      <c r="O29" s="14">
        <v>2000000</v>
      </c>
      <c r="P29" s="13">
        <f t="shared" si="2"/>
        <v>7917262</v>
      </c>
    </row>
    <row r="30" spans="1:16" ht="17.25" customHeight="1" x14ac:dyDescent="0.2">
      <c r="A30" s="10" t="s">
        <v>48</v>
      </c>
      <c r="B30" s="10" t="s">
        <v>50</v>
      </c>
      <c r="C30" s="11" t="s">
        <v>49</v>
      </c>
      <c r="D30" s="12" t="s">
        <v>51</v>
      </c>
      <c r="E30" s="13">
        <f t="shared" si="3"/>
        <v>10000</v>
      </c>
      <c r="F30" s="14">
        <v>10000</v>
      </c>
      <c r="G30" s="14">
        <v>0</v>
      </c>
      <c r="H30" s="14">
        <v>0</v>
      </c>
      <c r="I30" s="14">
        <v>0</v>
      </c>
      <c r="J30" s="13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3">
        <f t="shared" si="2"/>
        <v>10000</v>
      </c>
    </row>
    <row r="31" spans="1:16" ht="27.75" customHeight="1" x14ac:dyDescent="0.2">
      <c r="A31" s="10" t="s">
        <v>52</v>
      </c>
      <c r="B31" s="10" t="s">
        <v>54</v>
      </c>
      <c r="C31" s="11" t="s">
        <v>53</v>
      </c>
      <c r="D31" s="12" t="s">
        <v>55</v>
      </c>
      <c r="E31" s="13">
        <f t="shared" si="3"/>
        <v>0</v>
      </c>
      <c r="F31" s="14">
        <v>0</v>
      </c>
      <c r="G31" s="14">
        <v>0</v>
      </c>
      <c r="H31" s="14">
        <v>0</v>
      </c>
      <c r="I31" s="14">
        <v>0</v>
      </c>
      <c r="J31" s="13">
        <v>718256</v>
      </c>
      <c r="K31" s="14">
        <v>718256</v>
      </c>
      <c r="L31" s="14">
        <v>0</v>
      </c>
      <c r="M31" s="14">
        <v>0</v>
      </c>
      <c r="N31" s="14">
        <v>0</v>
      </c>
      <c r="O31" s="14">
        <v>718256</v>
      </c>
      <c r="P31" s="13">
        <f t="shared" si="2"/>
        <v>718256</v>
      </c>
    </row>
    <row r="32" spans="1:16" ht="19.5" customHeight="1" x14ac:dyDescent="0.2">
      <c r="A32" s="10" t="s">
        <v>56</v>
      </c>
      <c r="B32" s="10" t="s">
        <v>57</v>
      </c>
      <c r="C32" s="11" t="s">
        <v>53</v>
      </c>
      <c r="D32" s="12" t="s">
        <v>58</v>
      </c>
      <c r="E32" s="13">
        <f t="shared" si="3"/>
        <v>0</v>
      </c>
      <c r="F32" s="14">
        <v>0</v>
      </c>
      <c r="G32" s="14">
        <v>0</v>
      </c>
      <c r="H32" s="14">
        <v>0</v>
      </c>
      <c r="I32" s="14">
        <v>0</v>
      </c>
      <c r="J32" s="13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3">
        <f t="shared" si="2"/>
        <v>0</v>
      </c>
    </row>
    <row r="33" spans="1:16" ht="32.25" customHeight="1" x14ac:dyDescent="0.2">
      <c r="A33" s="10" t="s">
        <v>59</v>
      </c>
      <c r="B33" s="10" t="s">
        <v>60</v>
      </c>
      <c r="C33" s="11" t="s">
        <v>53</v>
      </c>
      <c r="D33" s="12" t="s">
        <v>61</v>
      </c>
      <c r="E33" s="13">
        <f t="shared" si="3"/>
        <v>0</v>
      </c>
      <c r="F33" s="14">
        <v>0</v>
      </c>
      <c r="G33" s="14">
        <v>0</v>
      </c>
      <c r="H33" s="14">
        <v>0</v>
      </c>
      <c r="I33" s="14">
        <v>0</v>
      </c>
      <c r="J33" s="13">
        <v>2320800</v>
      </c>
      <c r="K33" s="14">
        <v>2320800</v>
      </c>
      <c r="L33" s="14">
        <v>0</v>
      </c>
      <c r="M33" s="14">
        <v>0</v>
      </c>
      <c r="N33" s="14">
        <v>0</v>
      </c>
      <c r="O33" s="14">
        <v>2320800</v>
      </c>
      <c r="P33" s="13">
        <f t="shared" si="2"/>
        <v>2320800</v>
      </c>
    </row>
    <row r="34" spans="1:16" ht="32.25" customHeight="1" x14ac:dyDescent="0.2">
      <c r="A34" s="10" t="s">
        <v>62</v>
      </c>
      <c r="B34" s="10" t="s">
        <v>64</v>
      </c>
      <c r="C34" s="11" t="s">
        <v>63</v>
      </c>
      <c r="D34" s="12" t="s">
        <v>65</v>
      </c>
      <c r="E34" s="13">
        <f t="shared" si="3"/>
        <v>1150000</v>
      </c>
      <c r="F34" s="14">
        <v>950010</v>
      </c>
      <c r="G34" s="14">
        <v>0</v>
      </c>
      <c r="H34" s="14">
        <v>0</v>
      </c>
      <c r="I34" s="14">
        <v>199990</v>
      </c>
      <c r="J34" s="13">
        <f>O34+L34</f>
        <v>995000</v>
      </c>
      <c r="K34" s="14">
        <v>995000</v>
      </c>
      <c r="L34" s="14">
        <v>0</v>
      </c>
      <c r="M34" s="14">
        <v>0</v>
      </c>
      <c r="N34" s="14">
        <v>0</v>
      </c>
      <c r="O34" s="14">
        <v>995000</v>
      </c>
      <c r="P34" s="13">
        <f t="shared" si="2"/>
        <v>2145000</v>
      </c>
    </row>
    <row r="35" spans="1:16" ht="45" customHeight="1" x14ac:dyDescent="0.2">
      <c r="A35" s="10" t="s">
        <v>66</v>
      </c>
      <c r="B35" s="10" t="s">
        <v>68</v>
      </c>
      <c r="C35" s="11" t="s">
        <v>67</v>
      </c>
      <c r="D35" s="12" t="s">
        <v>69</v>
      </c>
      <c r="E35" s="13">
        <f t="shared" si="3"/>
        <v>0</v>
      </c>
      <c r="F35" s="14">
        <v>0</v>
      </c>
      <c r="G35" s="14">
        <v>0</v>
      </c>
      <c r="H35" s="14">
        <v>0</v>
      </c>
      <c r="I35" s="14">
        <v>0</v>
      </c>
      <c r="J35" s="13">
        <v>5000000</v>
      </c>
      <c r="K35" s="14">
        <v>5000000</v>
      </c>
      <c r="L35" s="14">
        <v>0</v>
      </c>
      <c r="M35" s="14">
        <v>0</v>
      </c>
      <c r="N35" s="14">
        <v>0</v>
      </c>
      <c r="O35" s="14">
        <v>5000000</v>
      </c>
      <c r="P35" s="13">
        <f t="shared" si="2"/>
        <v>5000000</v>
      </c>
    </row>
    <row r="36" spans="1:16" ht="38.25" x14ac:dyDescent="0.2">
      <c r="A36" s="10" t="s">
        <v>70</v>
      </c>
      <c r="B36" s="10" t="s">
        <v>72</v>
      </c>
      <c r="C36" s="11" t="s">
        <v>71</v>
      </c>
      <c r="D36" s="12" t="s">
        <v>73</v>
      </c>
      <c r="E36" s="13">
        <f t="shared" si="3"/>
        <v>300000</v>
      </c>
      <c r="F36" s="14">
        <v>300000</v>
      </c>
      <c r="G36" s="14">
        <v>0</v>
      </c>
      <c r="H36" s="14">
        <v>0</v>
      </c>
      <c r="I36" s="14">
        <v>0</v>
      </c>
      <c r="J36" s="13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3">
        <f t="shared" si="2"/>
        <v>300000</v>
      </c>
    </row>
    <row r="37" spans="1:16" ht="25.5" x14ac:dyDescent="0.2">
      <c r="A37" s="10" t="s">
        <v>74</v>
      </c>
      <c r="B37" s="10" t="s">
        <v>75</v>
      </c>
      <c r="C37" s="11" t="s">
        <v>71</v>
      </c>
      <c r="D37" s="12" t="s">
        <v>76</v>
      </c>
      <c r="E37" s="13">
        <f t="shared" si="3"/>
        <v>2734607</v>
      </c>
      <c r="F37" s="14">
        <v>2734607</v>
      </c>
      <c r="G37" s="14">
        <v>1980093</v>
      </c>
      <c r="H37" s="14">
        <v>54266</v>
      </c>
      <c r="I37" s="14">
        <v>0</v>
      </c>
      <c r="J37" s="13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3">
        <f t="shared" si="2"/>
        <v>2734607</v>
      </c>
    </row>
    <row r="38" spans="1:16" ht="31.5" customHeight="1" x14ac:dyDescent="0.2">
      <c r="A38" s="10" t="s">
        <v>77</v>
      </c>
      <c r="B38" s="10" t="s">
        <v>79</v>
      </c>
      <c r="C38" s="11" t="s">
        <v>78</v>
      </c>
      <c r="D38" s="12" t="s">
        <v>80</v>
      </c>
      <c r="E38" s="13">
        <f t="shared" si="3"/>
        <v>0</v>
      </c>
      <c r="F38" s="14">
        <v>0</v>
      </c>
      <c r="G38" s="14">
        <v>0</v>
      </c>
      <c r="H38" s="14">
        <v>0</v>
      </c>
      <c r="I38" s="14">
        <v>0</v>
      </c>
      <c r="J38" s="13">
        <v>11272521</v>
      </c>
      <c r="K38" s="14">
        <v>0</v>
      </c>
      <c r="L38" s="14">
        <v>0</v>
      </c>
      <c r="M38" s="14">
        <v>0</v>
      </c>
      <c r="N38" s="14">
        <v>0</v>
      </c>
      <c r="O38" s="14">
        <v>11272521</v>
      </c>
      <c r="P38" s="13">
        <f t="shared" si="2"/>
        <v>11272521</v>
      </c>
    </row>
    <row r="39" spans="1:16" x14ac:dyDescent="0.2">
      <c r="A39" s="10" t="s">
        <v>81</v>
      </c>
      <c r="B39" s="10" t="s">
        <v>83</v>
      </c>
      <c r="C39" s="11" t="s">
        <v>82</v>
      </c>
      <c r="D39" s="12" t="s">
        <v>84</v>
      </c>
      <c r="E39" s="13">
        <f t="shared" si="3"/>
        <v>26341600</v>
      </c>
      <c r="F39" s="14">
        <v>26341600</v>
      </c>
      <c r="G39" s="14">
        <v>0</v>
      </c>
      <c r="H39" s="14">
        <v>0</v>
      </c>
      <c r="I39" s="14">
        <v>0</v>
      </c>
      <c r="J39" s="13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3">
        <f t="shared" si="2"/>
        <v>26341600</v>
      </c>
    </row>
    <row r="40" spans="1:16" ht="43.5" customHeight="1" x14ac:dyDescent="0.2">
      <c r="A40" s="10" t="s">
        <v>85</v>
      </c>
      <c r="B40" s="10" t="s">
        <v>86</v>
      </c>
      <c r="C40" s="11" t="s">
        <v>82</v>
      </c>
      <c r="D40" s="12" t="s">
        <v>87</v>
      </c>
      <c r="E40" s="13">
        <f t="shared" si="3"/>
        <v>1375800</v>
      </c>
      <c r="F40" s="14">
        <v>1375800</v>
      </c>
      <c r="G40" s="14">
        <v>0</v>
      </c>
      <c r="H40" s="14">
        <v>0</v>
      </c>
      <c r="I40" s="14">
        <v>0</v>
      </c>
      <c r="J40" s="13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3">
        <f t="shared" si="2"/>
        <v>1375800</v>
      </c>
    </row>
    <row r="41" spans="1:16" ht="43.5" customHeight="1" x14ac:dyDescent="0.2">
      <c r="A41" s="22" t="s">
        <v>151</v>
      </c>
      <c r="B41" s="22" t="s">
        <v>152</v>
      </c>
      <c r="C41" s="22" t="s">
        <v>82</v>
      </c>
      <c r="D41" s="34" t="s">
        <v>153</v>
      </c>
      <c r="E41" s="13">
        <f>F41+I41</f>
        <v>103800</v>
      </c>
      <c r="F41" s="14">
        <v>103800</v>
      </c>
      <c r="G41" s="14">
        <v>0</v>
      </c>
      <c r="H41" s="14">
        <v>0</v>
      </c>
      <c r="I41" s="14">
        <v>0</v>
      </c>
      <c r="J41" s="13">
        <f>K41</f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3">
        <f t="shared" si="2"/>
        <v>103800</v>
      </c>
    </row>
    <row r="42" spans="1:16" x14ac:dyDescent="0.2">
      <c r="A42" s="10" t="s">
        <v>88</v>
      </c>
      <c r="B42" s="10" t="s">
        <v>89</v>
      </c>
      <c r="C42" s="11" t="s">
        <v>82</v>
      </c>
      <c r="D42" s="12" t="s">
        <v>90</v>
      </c>
      <c r="E42" s="13">
        <f t="shared" si="3"/>
        <v>8164950.7999999998</v>
      </c>
      <c r="F42" s="14">
        <v>2465862.7999999998</v>
      </c>
      <c r="G42" s="14">
        <v>0</v>
      </c>
      <c r="H42" s="14">
        <v>0</v>
      </c>
      <c r="I42" s="14">
        <v>5699088</v>
      </c>
      <c r="J42" s="13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3">
        <f t="shared" si="2"/>
        <v>8164950.7999999998</v>
      </c>
    </row>
    <row r="43" spans="1:16" ht="38.25" x14ac:dyDescent="0.2">
      <c r="A43" s="22" t="s">
        <v>154</v>
      </c>
      <c r="B43" s="22" t="s">
        <v>155</v>
      </c>
      <c r="C43" s="22" t="s">
        <v>82</v>
      </c>
      <c r="D43" s="12" t="s">
        <v>156</v>
      </c>
      <c r="E43" s="13">
        <f t="shared" si="3"/>
        <v>90000</v>
      </c>
      <c r="F43" s="14">
        <v>90000</v>
      </c>
      <c r="G43" s="14">
        <v>0</v>
      </c>
      <c r="H43" s="14">
        <v>0</v>
      </c>
      <c r="I43" s="14">
        <v>0</v>
      </c>
      <c r="J43" s="13">
        <f>K43</f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3">
        <f t="shared" si="2"/>
        <v>90000</v>
      </c>
    </row>
    <row r="44" spans="1:16" x14ac:dyDescent="0.2">
      <c r="A44" s="5" t="s">
        <v>91</v>
      </c>
      <c r="B44" s="6"/>
      <c r="C44" s="7"/>
      <c r="D44" s="8" t="s">
        <v>92</v>
      </c>
      <c r="E44" s="9">
        <f>E45</f>
        <v>64367892</v>
      </c>
      <c r="F44" s="9">
        <f t="shared" ref="F44:O44" si="13">F45</f>
        <v>64367892</v>
      </c>
      <c r="G44" s="9">
        <f t="shared" si="13"/>
        <v>42644156</v>
      </c>
      <c r="H44" s="9">
        <f t="shared" si="13"/>
        <v>3771740</v>
      </c>
      <c r="I44" s="9">
        <f t="shared" si="13"/>
        <v>0</v>
      </c>
      <c r="J44" s="9">
        <f t="shared" si="13"/>
        <v>11019469</v>
      </c>
      <c r="K44" s="9">
        <f t="shared" si="13"/>
        <v>10404295</v>
      </c>
      <c r="L44" s="9">
        <f t="shared" si="13"/>
        <v>615174</v>
      </c>
      <c r="M44" s="9">
        <f t="shared" si="13"/>
        <v>0</v>
      </c>
      <c r="N44" s="9">
        <f t="shared" si="13"/>
        <v>0</v>
      </c>
      <c r="O44" s="9">
        <f t="shared" si="13"/>
        <v>10404295</v>
      </c>
      <c r="P44" s="9">
        <f t="shared" si="2"/>
        <v>75387361</v>
      </c>
    </row>
    <row r="45" spans="1:16" x14ac:dyDescent="0.2">
      <c r="A45" s="5" t="s">
        <v>93</v>
      </c>
      <c r="B45" s="6"/>
      <c r="C45" s="7"/>
      <c r="D45" s="8" t="s">
        <v>92</v>
      </c>
      <c r="E45" s="9">
        <f>E46+E47+E50+E54+E55+E56+E57+E58+E59+E62+E63+E64+E65+E66+E67</f>
        <v>64367892</v>
      </c>
      <c r="F45" s="9">
        <f t="shared" ref="F45:P45" si="14">F46+F47+F50+F54+F55+F56+F57+F58+F59+F62+F63+F64+F65+F66+F67</f>
        <v>64367892</v>
      </c>
      <c r="G45" s="9">
        <f t="shared" si="14"/>
        <v>42644156</v>
      </c>
      <c r="H45" s="9">
        <f t="shared" si="14"/>
        <v>3771740</v>
      </c>
      <c r="I45" s="9">
        <f t="shared" si="14"/>
        <v>0</v>
      </c>
      <c r="J45" s="9">
        <f t="shared" si="14"/>
        <v>11019469</v>
      </c>
      <c r="K45" s="9">
        <f t="shared" si="14"/>
        <v>10404295</v>
      </c>
      <c r="L45" s="9">
        <f t="shared" si="14"/>
        <v>615174</v>
      </c>
      <c r="M45" s="9">
        <f t="shared" si="14"/>
        <v>0</v>
      </c>
      <c r="N45" s="9">
        <f t="shared" si="14"/>
        <v>0</v>
      </c>
      <c r="O45" s="9">
        <f t="shared" si="14"/>
        <v>10404295</v>
      </c>
      <c r="P45" s="9">
        <f t="shared" si="14"/>
        <v>75387361</v>
      </c>
    </row>
    <row r="46" spans="1:16" ht="48" customHeight="1" x14ac:dyDescent="0.2">
      <c r="A46" s="10" t="s">
        <v>94</v>
      </c>
      <c r="B46" s="10" t="s">
        <v>95</v>
      </c>
      <c r="C46" s="11" t="s">
        <v>19</v>
      </c>
      <c r="D46" s="12" t="s">
        <v>96</v>
      </c>
      <c r="E46" s="13">
        <f>F46+I46</f>
        <v>1638731</v>
      </c>
      <c r="F46" s="14">
        <v>1638731</v>
      </c>
      <c r="G46" s="14">
        <v>1159092</v>
      </c>
      <c r="H46" s="14">
        <v>0</v>
      </c>
      <c r="I46" s="14">
        <v>0</v>
      </c>
      <c r="J46" s="13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3">
        <f t="shared" si="2"/>
        <v>1638731</v>
      </c>
    </row>
    <row r="47" spans="1:16" x14ac:dyDescent="0.2">
      <c r="A47" s="10" t="s">
        <v>97</v>
      </c>
      <c r="B47" s="10" t="s">
        <v>99</v>
      </c>
      <c r="C47" s="11" t="s">
        <v>98</v>
      </c>
      <c r="D47" s="12" t="s">
        <v>100</v>
      </c>
      <c r="E47" s="13">
        <f t="shared" ref="E47:E65" si="15">F47+I47</f>
        <v>12762215</v>
      </c>
      <c r="F47" s="14">
        <v>12762215</v>
      </c>
      <c r="G47" s="14">
        <v>7884965</v>
      </c>
      <c r="H47" s="14">
        <v>851309</v>
      </c>
      <c r="I47" s="14">
        <v>0</v>
      </c>
      <c r="J47" s="13">
        <f>K47+L47</f>
        <v>818174</v>
      </c>
      <c r="K47" s="14">
        <v>203000</v>
      </c>
      <c r="L47" s="14">
        <v>615174</v>
      </c>
      <c r="M47" s="14">
        <v>0</v>
      </c>
      <c r="N47" s="14">
        <v>0</v>
      </c>
      <c r="O47" s="14">
        <v>203000</v>
      </c>
      <c r="P47" s="13">
        <f t="shared" si="2"/>
        <v>13580389</v>
      </c>
    </row>
    <row r="48" spans="1:16" x14ac:dyDescent="0.2">
      <c r="A48" s="10"/>
      <c r="B48" s="10"/>
      <c r="C48" s="11"/>
      <c r="D48" s="12" t="s">
        <v>146</v>
      </c>
      <c r="E48" s="13">
        <f t="shared" si="15"/>
        <v>0</v>
      </c>
      <c r="F48" s="14"/>
      <c r="G48" s="14"/>
      <c r="H48" s="14"/>
      <c r="I48" s="14"/>
      <c r="J48" s="13"/>
      <c r="K48" s="14"/>
      <c r="L48" s="14"/>
      <c r="M48" s="14"/>
      <c r="N48" s="14"/>
      <c r="O48" s="14"/>
      <c r="P48" s="13">
        <f t="shared" si="2"/>
        <v>0</v>
      </c>
    </row>
    <row r="49" spans="1:16" ht="69.75" customHeight="1" x14ac:dyDescent="0.2">
      <c r="A49" s="10"/>
      <c r="B49" s="10"/>
      <c r="C49" s="11"/>
      <c r="D49" s="12" t="s">
        <v>150</v>
      </c>
      <c r="E49" s="13">
        <f t="shared" si="15"/>
        <v>7390</v>
      </c>
      <c r="F49" s="14">
        <v>7390</v>
      </c>
      <c r="G49" s="14">
        <v>3937</v>
      </c>
      <c r="H49" s="14">
        <v>0</v>
      </c>
      <c r="I49" s="14">
        <v>0</v>
      </c>
      <c r="J49" s="13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3">
        <f t="shared" si="2"/>
        <v>7390</v>
      </c>
    </row>
    <row r="50" spans="1:16" ht="51" x14ac:dyDescent="0.2">
      <c r="A50" s="10" t="s">
        <v>101</v>
      </c>
      <c r="B50" s="10" t="s">
        <v>103</v>
      </c>
      <c r="C50" s="11" t="s">
        <v>102</v>
      </c>
      <c r="D50" s="12" t="s">
        <v>104</v>
      </c>
      <c r="E50" s="13">
        <f t="shared" si="15"/>
        <v>37665831</v>
      </c>
      <c r="F50" s="14">
        <v>37665831</v>
      </c>
      <c r="G50" s="14">
        <v>25774340</v>
      </c>
      <c r="H50" s="14">
        <v>2679442</v>
      </c>
      <c r="I50" s="14">
        <v>0</v>
      </c>
      <c r="J50" s="13">
        <f>K50+L50</f>
        <v>1940300</v>
      </c>
      <c r="K50" s="14">
        <v>1940300</v>
      </c>
      <c r="L50" s="14">
        <v>0</v>
      </c>
      <c r="M50" s="14">
        <v>0</v>
      </c>
      <c r="N50" s="14">
        <v>0</v>
      </c>
      <c r="O50" s="14">
        <v>1940300</v>
      </c>
      <c r="P50" s="13">
        <f t="shared" si="2"/>
        <v>39606131</v>
      </c>
    </row>
    <row r="51" spans="1:16" x14ac:dyDescent="0.2">
      <c r="A51" s="10"/>
      <c r="B51" s="10"/>
      <c r="C51" s="11"/>
      <c r="D51" s="12" t="s">
        <v>146</v>
      </c>
      <c r="E51" s="13">
        <f t="shared" si="15"/>
        <v>0</v>
      </c>
      <c r="F51" s="14"/>
      <c r="G51" s="14"/>
      <c r="H51" s="14"/>
      <c r="I51" s="14"/>
      <c r="J51" s="13"/>
      <c r="K51" s="14"/>
      <c r="L51" s="14"/>
      <c r="M51" s="14"/>
      <c r="N51" s="14"/>
      <c r="O51" s="14"/>
      <c r="P51" s="13">
        <f t="shared" si="2"/>
        <v>0</v>
      </c>
    </row>
    <row r="52" spans="1:16" ht="25.5" x14ac:dyDescent="0.2">
      <c r="A52" s="10"/>
      <c r="B52" s="10"/>
      <c r="C52" s="11"/>
      <c r="D52" s="23" t="s">
        <v>147</v>
      </c>
      <c r="E52" s="13">
        <f t="shared" si="15"/>
        <v>23061000</v>
      </c>
      <c r="F52" s="14">
        <v>23061000</v>
      </c>
      <c r="G52" s="14">
        <v>18902460</v>
      </c>
      <c r="H52" s="14">
        <v>0</v>
      </c>
      <c r="I52" s="14">
        <v>0</v>
      </c>
      <c r="J52" s="13"/>
      <c r="K52" s="14">
        <v>0</v>
      </c>
      <c r="L52" s="14">
        <v>0</v>
      </c>
      <c r="M52" s="14">
        <v>0</v>
      </c>
      <c r="N52" s="14">
        <v>0</v>
      </c>
      <c r="O52" s="14"/>
      <c r="P52" s="13">
        <f t="shared" si="2"/>
        <v>23061000</v>
      </c>
    </row>
    <row r="53" spans="1:16" ht="63.75" x14ac:dyDescent="0.2">
      <c r="A53" s="26"/>
      <c r="B53" s="26"/>
      <c r="C53" s="27"/>
      <c r="D53" s="28" t="s">
        <v>148</v>
      </c>
      <c r="E53" s="13">
        <f t="shared" si="15"/>
        <v>16163</v>
      </c>
      <c r="F53" s="29">
        <v>16163</v>
      </c>
      <c r="G53" s="29">
        <v>8611</v>
      </c>
      <c r="H53" s="14">
        <v>0</v>
      </c>
      <c r="I53" s="14">
        <v>0</v>
      </c>
      <c r="J53" s="29"/>
      <c r="K53" s="14">
        <v>0</v>
      </c>
      <c r="L53" s="14">
        <v>0</v>
      </c>
      <c r="M53" s="14">
        <v>0</v>
      </c>
      <c r="N53" s="14">
        <v>0</v>
      </c>
      <c r="O53" s="14"/>
      <c r="P53" s="13">
        <f t="shared" si="2"/>
        <v>16163</v>
      </c>
    </row>
    <row r="54" spans="1:16" ht="38.25" x14ac:dyDescent="0.2">
      <c r="A54" s="10" t="s">
        <v>105</v>
      </c>
      <c r="B54" s="10" t="s">
        <v>31</v>
      </c>
      <c r="C54" s="11" t="s">
        <v>106</v>
      </c>
      <c r="D54" s="12" t="s">
        <v>107</v>
      </c>
      <c r="E54" s="13">
        <f t="shared" si="15"/>
        <v>1198423</v>
      </c>
      <c r="F54" s="14">
        <v>1198423</v>
      </c>
      <c r="G54" s="14">
        <v>846256</v>
      </c>
      <c r="H54" s="14">
        <v>0</v>
      </c>
      <c r="I54" s="14">
        <v>0</v>
      </c>
      <c r="J54" s="13">
        <v>20000</v>
      </c>
      <c r="K54" s="14">
        <v>20000</v>
      </c>
      <c r="L54" s="14">
        <v>0</v>
      </c>
      <c r="M54" s="14">
        <v>0</v>
      </c>
      <c r="N54" s="14">
        <v>0</v>
      </c>
      <c r="O54" s="14">
        <v>20000</v>
      </c>
      <c r="P54" s="13">
        <f t="shared" si="2"/>
        <v>1218423</v>
      </c>
    </row>
    <row r="55" spans="1:16" ht="25.5" x14ac:dyDescent="0.2">
      <c r="A55" s="10" t="s">
        <v>108</v>
      </c>
      <c r="B55" s="10" t="s">
        <v>109</v>
      </c>
      <c r="C55" s="11" t="s">
        <v>106</v>
      </c>
      <c r="D55" s="12" t="s">
        <v>110</v>
      </c>
      <c r="E55" s="13">
        <f t="shared" si="15"/>
        <v>1515474</v>
      </c>
      <c r="F55" s="14">
        <v>1515474</v>
      </c>
      <c r="G55" s="14">
        <v>1235241</v>
      </c>
      <c r="H55" s="14">
        <v>0</v>
      </c>
      <c r="I55" s="14">
        <v>0</v>
      </c>
      <c r="J55" s="13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3">
        <f t="shared" si="2"/>
        <v>1515474</v>
      </c>
    </row>
    <row r="56" spans="1:16" ht="25.5" x14ac:dyDescent="0.2">
      <c r="A56" s="10" t="s">
        <v>111</v>
      </c>
      <c r="B56" s="10" t="s">
        <v>112</v>
      </c>
      <c r="C56" s="11" t="s">
        <v>106</v>
      </c>
      <c r="D56" s="12" t="s">
        <v>113</v>
      </c>
      <c r="E56" s="13">
        <f t="shared" si="15"/>
        <v>1595197</v>
      </c>
      <c r="F56" s="14">
        <v>1595197</v>
      </c>
      <c r="G56" s="14">
        <v>1198398</v>
      </c>
      <c r="H56" s="14">
        <v>26450</v>
      </c>
      <c r="I56" s="14">
        <v>0</v>
      </c>
      <c r="J56" s="13">
        <v>9500</v>
      </c>
      <c r="K56" s="14">
        <v>9500</v>
      </c>
      <c r="L56" s="14">
        <v>0</v>
      </c>
      <c r="M56" s="14">
        <v>0</v>
      </c>
      <c r="N56" s="14">
        <v>0</v>
      </c>
      <c r="O56" s="14">
        <v>9500</v>
      </c>
      <c r="P56" s="13">
        <f t="shared" si="2"/>
        <v>1604697</v>
      </c>
    </row>
    <row r="57" spans="1:16" ht="25.5" x14ac:dyDescent="0.2">
      <c r="A57" s="10" t="s">
        <v>114</v>
      </c>
      <c r="B57" s="10" t="s">
        <v>116</v>
      </c>
      <c r="C57" s="11" t="s">
        <v>115</v>
      </c>
      <c r="D57" s="12" t="s">
        <v>117</v>
      </c>
      <c r="E57" s="13">
        <f t="shared" si="15"/>
        <v>2528105</v>
      </c>
      <c r="F57" s="14">
        <v>2528105</v>
      </c>
      <c r="G57" s="14">
        <v>1956266</v>
      </c>
      <c r="H57" s="14">
        <v>0</v>
      </c>
      <c r="I57" s="14">
        <v>0</v>
      </c>
      <c r="J57" s="13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3">
        <f t="shared" si="2"/>
        <v>2528105</v>
      </c>
    </row>
    <row r="58" spans="1:16" x14ac:dyDescent="0.2">
      <c r="A58" s="10" t="s">
        <v>118</v>
      </c>
      <c r="B58" s="10" t="s">
        <v>119</v>
      </c>
      <c r="C58" s="11" t="s">
        <v>115</v>
      </c>
      <c r="D58" s="12" t="s">
        <v>120</v>
      </c>
      <c r="E58" s="13">
        <f t="shared" si="15"/>
        <v>798955</v>
      </c>
      <c r="F58" s="14">
        <v>798955</v>
      </c>
      <c r="G58" s="14">
        <v>0</v>
      </c>
      <c r="H58" s="14">
        <v>0</v>
      </c>
      <c r="I58" s="14">
        <v>0</v>
      </c>
      <c r="J58" s="13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3">
        <f t="shared" si="2"/>
        <v>798955</v>
      </c>
    </row>
    <row r="59" spans="1:16" ht="25.5" x14ac:dyDescent="0.2">
      <c r="A59" s="10" t="s">
        <v>121</v>
      </c>
      <c r="B59" s="10" t="s">
        <v>122</v>
      </c>
      <c r="C59" s="11" t="s">
        <v>115</v>
      </c>
      <c r="D59" s="12" t="s">
        <v>123</v>
      </c>
      <c r="E59" s="13">
        <f t="shared" si="15"/>
        <v>1359579</v>
      </c>
      <c r="F59" s="14">
        <v>1359579</v>
      </c>
      <c r="G59" s="14">
        <v>1044119</v>
      </c>
      <c r="H59" s="14">
        <v>0</v>
      </c>
      <c r="I59" s="14">
        <v>0</v>
      </c>
      <c r="J59" s="13">
        <v>16000</v>
      </c>
      <c r="K59" s="14">
        <v>16000</v>
      </c>
      <c r="L59" s="14">
        <v>0</v>
      </c>
      <c r="M59" s="14">
        <v>0</v>
      </c>
      <c r="N59" s="14">
        <v>0</v>
      </c>
      <c r="O59" s="14">
        <v>16000</v>
      </c>
      <c r="P59" s="13">
        <f t="shared" si="2"/>
        <v>1375579</v>
      </c>
    </row>
    <row r="60" spans="1:16" ht="19.5" customHeight="1" x14ac:dyDescent="0.2">
      <c r="A60" s="10"/>
      <c r="B60" s="10"/>
      <c r="C60" s="11"/>
      <c r="D60" s="23" t="s">
        <v>146</v>
      </c>
      <c r="E60" s="13">
        <f t="shared" si="15"/>
        <v>0</v>
      </c>
      <c r="F60" s="14"/>
      <c r="G60" s="14"/>
      <c r="H60" s="14"/>
      <c r="I60" s="14"/>
      <c r="J60" s="13"/>
      <c r="K60" s="14"/>
      <c r="L60" s="14"/>
      <c r="M60" s="14"/>
      <c r="N60" s="14"/>
      <c r="O60" s="14"/>
      <c r="P60" s="13">
        <f t="shared" si="2"/>
        <v>0</v>
      </c>
    </row>
    <row r="61" spans="1:16" ht="48" customHeight="1" x14ac:dyDescent="0.2">
      <c r="A61" s="30"/>
      <c r="B61" s="30"/>
      <c r="C61" s="31"/>
      <c r="D61" s="32" t="s">
        <v>149</v>
      </c>
      <c r="E61" s="13">
        <f t="shared" si="15"/>
        <v>1236371</v>
      </c>
      <c r="F61" s="33">
        <v>1236371</v>
      </c>
      <c r="G61" s="33">
        <v>1013419</v>
      </c>
      <c r="H61" s="14">
        <v>0</v>
      </c>
      <c r="I61" s="14">
        <v>0</v>
      </c>
      <c r="J61" s="13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3">
        <f t="shared" si="2"/>
        <v>1236371</v>
      </c>
    </row>
    <row r="62" spans="1:16" ht="48" customHeight="1" x14ac:dyDescent="0.2">
      <c r="A62" s="35" t="s">
        <v>157</v>
      </c>
      <c r="B62" s="35" t="s">
        <v>159</v>
      </c>
      <c r="C62" s="35" t="s">
        <v>124</v>
      </c>
      <c r="D62" s="36" t="s">
        <v>158</v>
      </c>
      <c r="E62" s="13">
        <f t="shared" si="15"/>
        <v>229500</v>
      </c>
      <c r="F62" s="33">
        <v>229500</v>
      </c>
      <c r="G62" s="14">
        <v>0</v>
      </c>
      <c r="H62" s="14">
        <v>0</v>
      </c>
      <c r="I62" s="14">
        <v>0</v>
      </c>
      <c r="J62" s="13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3">
        <f t="shared" si="2"/>
        <v>229500</v>
      </c>
    </row>
    <row r="63" spans="1:16" ht="63.75" x14ac:dyDescent="0.2">
      <c r="A63" s="10" t="s">
        <v>125</v>
      </c>
      <c r="B63" s="10" t="s">
        <v>126</v>
      </c>
      <c r="C63" s="11" t="s">
        <v>124</v>
      </c>
      <c r="D63" s="12" t="s">
        <v>127</v>
      </c>
      <c r="E63" s="13">
        <f t="shared" si="15"/>
        <v>199990</v>
      </c>
      <c r="F63" s="14">
        <v>199990</v>
      </c>
      <c r="G63" s="14">
        <v>0</v>
      </c>
      <c r="H63" s="14">
        <v>0</v>
      </c>
      <c r="I63" s="14">
        <v>0</v>
      </c>
      <c r="J63" s="13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3">
        <f t="shared" si="2"/>
        <v>199990</v>
      </c>
    </row>
    <row r="64" spans="1:16" ht="38.25" x14ac:dyDescent="0.2">
      <c r="A64" s="10" t="s">
        <v>128</v>
      </c>
      <c r="B64" s="10" t="s">
        <v>130</v>
      </c>
      <c r="C64" s="11" t="s">
        <v>129</v>
      </c>
      <c r="D64" s="12" t="s">
        <v>131</v>
      </c>
      <c r="E64" s="13">
        <f t="shared" si="15"/>
        <v>2849252</v>
      </c>
      <c r="F64" s="14">
        <v>2849252</v>
      </c>
      <c r="G64" s="14">
        <v>1545479</v>
      </c>
      <c r="H64" s="14">
        <v>214539</v>
      </c>
      <c r="I64" s="14">
        <v>0</v>
      </c>
      <c r="J64" s="13">
        <f>K64+L64</f>
        <v>25000</v>
      </c>
      <c r="K64" s="14">
        <v>25000</v>
      </c>
      <c r="L64" s="14">
        <v>0</v>
      </c>
      <c r="M64" s="14">
        <v>0</v>
      </c>
      <c r="N64" s="14">
        <v>0</v>
      </c>
      <c r="O64" s="14">
        <v>25000</v>
      </c>
      <c r="P64" s="13">
        <f t="shared" si="2"/>
        <v>2874252</v>
      </c>
    </row>
    <row r="65" spans="1:16" x14ac:dyDescent="0.2">
      <c r="A65" s="10" t="s">
        <v>132</v>
      </c>
      <c r="B65" s="10" t="s">
        <v>36</v>
      </c>
      <c r="C65" s="11" t="s">
        <v>35</v>
      </c>
      <c r="D65" s="12" t="s">
        <v>37</v>
      </c>
      <c r="E65" s="13">
        <f t="shared" si="15"/>
        <v>26640</v>
      </c>
      <c r="F65" s="14">
        <v>26640</v>
      </c>
      <c r="G65" s="14">
        <v>0</v>
      </c>
      <c r="H65" s="14">
        <v>0</v>
      </c>
      <c r="I65" s="14">
        <v>0</v>
      </c>
      <c r="J65" s="13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3">
        <f t="shared" si="2"/>
        <v>26640</v>
      </c>
    </row>
    <row r="66" spans="1:16" ht="25.5" customHeight="1" x14ac:dyDescent="0.2">
      <c r="A66" s="22" t="s">
        <v>182</v>
      </c>
      <c r="B66" s="22" t="s">
        <v>183</v>
      </c>
      <c r="C66" s="22" t="s">
        <v>53</v>
      </c>
      <c r="D66" s="12" t="s">
        <v>181</v>
      </c>
      <c r="E66" s="13">
        <f t="shared" ref="E66:E67" si="16">F66+I66</f>
        <v>0</v>
      </c>
      <c r="F66" s="14">
        <v>0</v>
      </c>
      <c r="G66" s="14">
        <v>0</v>
      </c>
      <c r="H66" s="14">
        <v>0</v>
      </c>
      <c r="I66" s="14">
        <v>0</v>
      </c>
      <c r="J66" s="13">
        <f>K66+L66</f>
        <v>8121961</v>
      </c>
      <c r="K66" s="14">
        <v>8121961</v>
      </c>
      <c r="L66" s="14">
        <v>0</v>
      </c>
      <c r="M66" s="14">
        <v>0</v>
      </c>
      <c r="N66" s="14">
        <v>0</v>
      </c>
      <c r="O66" s="14">
        <v>8121961</v>
      </c>
      <c r="P66" s="13">
        <f t="shared" ref="P66:P67" si="17">E66+J66</f>
        <v>8121961</v>
      </c>
    </row>
    <row r="67" spans="1:16" x14ac:dyDescent="0.2">
      <c r="A67" s="22" t="s">
        <v>184</v>
      </c>
      <c r="B67" s="22" t="s">
        <v>185</v>
      </c>
      <c r="C67" s="22" t="s">
        <v>53</v>
      </c>
      <c r="D67" s="12" t="s">
        <v>186</v>
      </c>
      <c r="E67" s="13">
        <f t="shared" si="16"/>
        <v>0</v>
      </c>
      <c r="F67" s="14">
        <v>0</v>
      </c>
      <c r="G67" s="14">
        <v>0</v>
      </c>
      <c r="H67" s="14">
        <v>0</v>
      </c>
      <c r="I67" s="14">
        <v>0</v>
      </c>
      <c r="J67" s="13">
        <f>K67+L67</f>
        <v>68534</v>
      </c>
      <c r="K67" s="14">
        <v>68534</v>
      </c>
      <c r="L67" s="14">
        <v>0</v>
      </c>
      <c r="M67" s="14">
        <v>0</v>
      </c>
      <c r="N67" s="14">
        <v>0</v>
      </c>
      <c r="O67" s="14">
        <v>68534</v>
      </c>
      <c r="P67" s="13">
        <f t="shared" si="17"/>
        <v>68534</v>
      </c>
    </row>
    <row r="68" spans="1:16" x14ac:dyDescent="0.2">
      <c r="A68" s="15" t="s">
        <v>133</v>
      </c>
      <c r="B68" s="16" t="s">
        <v>133</v>
      </c>
      <c r="C68" s="17" t="s">
        <v>133</v>
      </c>
      <c r="D68" s="18" t="s">
        <v>134</v>
      </c>
      <c r="E68" s="9">
        <f>E14+E44</f>
        <v>131343464</v>
      </c>
      <c r="F68" s="9">
        <f t="shared" ref="F68:O68" si="18">F14+F44</f>
        <v>125444386</v>
      </c>
      <c r="G68" s="9">
        <f t="shared" si="18"/>
        <v>54708329</v>
      </c>
      <c r="H68" s="9">
        <f t="shared" si="18"/>
        <v>6393354</v>
      </c>
      <c r="I68" s="9">
        <f t="shared" si="18"/>
        <v>5899078</v>
      </c>
      <c r="J68" s="9">
        <f t="shared" si="18"/>
        <v>34052046</v>
      </c>
      <c r="K68" s="9">
        <f t="shared" si="18"/>
        <v>22164351</v>
      </c>
      <c r="L68" s="9">
        <f t="shared" si="18"/>
        <v>615174</v>
      </c>
      <c r="M68" s="9">
        <f t="shared" si="18"/>
        <v>0</v>
      </c>
      <c r="N68" s="9">
        <f t="shared" si="18"/>
        <v>0</v>
      </c>
      <c r="O68" s="9">
        <f t="shared" si="18"/>
        <v>33436872</v>
      </c>
      <c r="P68" s="9">
        <f>E68+J68</f>
        <v>165395510</v>
      </c>
    </row>
    <row r="69" spans="1:16" ht="25.5" x14ac:dyDescent="0.2">
      <c r="A69" s="15"/>
      <c r="B69" s="16"/>
      <c r="C69" s="17"/>
      <c r="D69" s="25" t="s">
        <v>162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62.25" customHeight="1" x14ac:dyDescent="0.2">
      <c r="A70" s="15"/>
      <c r="B70" s="16"/>
      <c r="C70" s="17"/>
      <c r="D70" s="25" t="s">
        <v>148</v>
      </c>
      <c r="E70" s="9">
        <f>F70</f>
        <v>23061000</v>
      </c>
      <c r="F70" s="14">
        <v>23061000</v>
      </c>
      <c r="G70" s="14">
        <v>18902460</v>
      </c>
      <c r="H70" s="9"/>
      <c r="I70" s="9"/>
      <c r="J70" s="9"/>
      <c r="K70" s="9"/>
      <c r="L70" s="9"/>
      <c r="M70" s="9"/>
      <c r="N70" s="9"/>
      <c r="O70" s="9"/>
      <c r="P70" s="9">
        <f>E70+J70</f>
        <v>23061000</v>
      </c>
    </row>
    <row r="71" spans="1:16" ht="63.75" x14ac:dyDescent="0.2">
      <c r="A71" s="15"/>
      <c r="B71" s="16"/>
      <c r="C71" s="17"/>
      <c r="D71" s="25" t="s">
        <v>148</v>
      </c>
      <c r="E71" s="29">
        <f>F71</f>
        <v>23553</v>
      </c>
      <c r="F71" s="29">
        <v>23553</v>
      </c>
      <c r="G71" s="29">
        <v>12548</v>
      </c>
      <c r="H71" s="9"/>
      <c r="I71" s="9"/>
      <c r="J71" s="9"/>
      <c r="K71" s="9"/>
      <c r="L71" s="9"/>
      <c r="M71" s="9"/>
      <c r="N71" s="9"/>
      <c r="O71" s="9"/>
      <c r="P71" s="9">
        <f t="shared" ref="P71:P72" si="19">E71+J71</f>
        <v>23553</v>
      </c>
    </row>
    <row r="72" spans="1:16" ht="51" x14ac:dyDescent="0.2">
      <c r="A72" s="15"/>
      <c r="B72" s="16"/>
      <c r="C72" s="17"/>
      <c r="D72" s="25" t="s">
        <v>149</v>
      </c>
      <c r="E72" s="9">
        <v>1236371</v>
      </c>
      <c r="F72" s="9">
        <v>1236371</v>
      </c>
      <c r="G72" s="9">
        <v>1013419</v>
      </c>
      <c r="H72" s="9"/>
      <c r="I72" s="9"/>
      <c r="J72" s="9"/>
      <c r="K72" s="9"/>
      <c r="L72" s="9"/>
      <c r="M72" s="9"/>
      <c r="N72" s="9"/>
      <c r="O72" s="9"/>
      <c r="P72" s="9">
        <f t="shared" si="19"/>
        <v>1236371</v>
      </c>
    </row>
    <row r="73" spans="1:16" hidden="1" x14ac:dyDescent="0.2">
      <c r="A73" s="15"/>
      <c r="B73" s="16"/>
      <c r="C73" s="17"/>
      <c r="D73" s="18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idden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6" spans="1:16" ht="15" x14ac:dyDescent="0.25">
      <c r="B76" s="21" t="s">
        <v>135</v>
      </c>
      <c r="I76" s="21" t="s">
        <v>136</v>
      </c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scale="6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cp:lastPrinted>2020-04-28T06:29:23Z</cp:lastPrinted>
  <dcterms:created xsi:type="dcterms:W3CDTF">2020-01-04T07:43:05Z</dcterms:created>
  <dcterms:modified xsi:type="dcterms:W3CDTF">2020-04-28T06:29:26Z</dcterms:modified>
</cp:coreProperties>
</file>