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бщая\сесії змін 2020\листопад 20202222222222222\"/>
    </mc:Choice>
  </mc:AlternateContent>
  <bookViews>
    <workbookView xWindow="0" yWindow="0" windowWidth="28800" windowHeight="1410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1" l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50" i="1"/>
  <c r="K49" i="1"/>
  <c r="E51" i="1" l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50" i="1"/>
  <c r="H73" i="1" l="1"/>
  <c r="L73" i="1"/>
  <c r="M73" i="1"/>
  <c r="N73" i="1"/>
  <c r="P79" i="1"/>
  <c r="E79" i="1"/>
  <c r="H48" i="1"/>
  <c r="I48" i="1"/>
  <c r="L48" i="1"/>
  <c r="M48" i="1"/>
  <c r="N48" i="1"/>
  <c r="F49" i="1"/>
  <c r="F48" i="1" s="1"/>
  <c r="G49" i="1"/>
  <c r="G48" i="1" s="1"/>
  <c r="G73" i="1" s="1"/>
  <c r="H49" i="1"/>
  <c r="I49" i="1"/>
  <c r="J49" i="1"/>
  <c r="J48" i="1" s="1"/>
  <c r="J73" i="1" s="1"/>
  <c r="K48" i="1"/>
  <c r="K73" i="1" s="1"/>
  <c r="L49" i="1"/>
  <c r="M49" i="1"/>
  <c r="N49" i="1"/>
  <c r="O49" i="1"/>
  <c r="O48" i="1" s="1"/>
  <c r="O73" i="1" s="1"/>
  <c r="E49" i="1"/>
  <c r="E48" i="1" s="1"/>
  <c r="P58" i="1"/>
  <c r="P54" i="1"/>
  <c r="G14" i="1"/>
  <c r="H14" i="1"/>
  <c r="J14" i="1"/>
  <c r="K14" i="1"/>
  <c r="L14" i="1"/>
  <c r="M14" i="1"/>
  <c r="N14" i="1"/>
  <c r="O14" i="1"/>
  <c r="F15" i="1"/>
  <c r="F14" i="1" s="1"/>
  <c r="G15" i="1"/>
  <c r="H15" i="1"/>
  <c r="I15" i="1"/>
  <c r="I14" i="1" s="1"/>
  <c r="I73" i="1" s="1"/>
  <c r="J15" i="1"/>
  <c r="K15" i="1"/>
  <c r="L15" i="1"/>
  <c r="M15" i="1"/>
  <c r="N15" i="1"/>
  <c r="O15" i="1"/>
  <c r="P43" i="1"/>
  <c r="E43" i="1"/>
  <c r="E21" i="1"/>
  <c r="E15" i="1" s="1"/>
  <c r="E14" i="1" s="1"/>
  <c r="E73" i="1" l="1"/>
  <c r="F73" i="1"/>
  <c r="F78" i="1"/>
  <c r="G78" i="1"/>
  <c r="G74" i="1" s="1"/>
  <c r="H78" i="1"/>
  <c r="I78" i="1"/>
  <c r="J78" i="1"/>
  <c r="K78" i="1"/>
  <c r="K74" i="1" s="1"/>
  <c r="L78" i="1"/>
  <c r="L74" i="1" s="1"/>
  <c r="M78" i="1"/>
  <c r="N78" i="1"/>
  <c r="O78" i="1"/>
  <c r="O74" i="1" s="1"/>
  <c r="P78" i="1"/>
  <c r="E78" i="1"/>
  <c r="N74" i="1"/>
  <c r="J74" i="1"/>
  <c r="F74" i="1"/>
  <c r="H74" i="1"/>
  <c r="I74" i="1"/>
  <c r="M74" i="1"/>
  <c r="F75" i="1"/>
  <c r="G75" i="1"/>
  <c r="P75" i="1"/>
  <c r="E75" i="1"/>
  <c r="E74" i="1" s="1"/>
  <c r="F19" i="1"/>
  <c r="G19" i="1"/>
  <c r="H19" i="1"/>
  <c r="I19" i="1"/>
  <c r="J19" i="1"/>
  <c r="K19" i="1"/>
  <c r="L19" i="1"/>
  <c r="M19" i="1"/>
  <c r="N19" i="1"/>
  <c r="O19" i="1"/>
  <c r="E19" i="1"/>
  <c r="P56" i="1"/>
  <c r="P72" i="1"/>
  <c r="P71" i="1"/>
  <c r="P70" i="1"/>
  <c r="P69" i="1"/>
  <c r="P68" i="1"/>
  <c r="P67" i="1"/>
  <c r="P64" i="1"/>
  <c r="P63" i="1"/>
  <c r="P62" i="1"/>
  <c r="P61" i="1"/>
  <c r="P60" i="1"/>
  <c r="P59" i="1"/>
  <c r="P51" i="1"/>
  <c r="P50" i="1"/>
  <c r="P47" i="1"/>
  <c r="P46" i="1"/>
  <c r="P45" i="1"/>
  <c r="P44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15" i="1" s="1"/>
  <c r="P14" i="1" s="1"/>
  <c r="P20" i="1"/>
  <c r="P17" i="1"/>
  <c r="P19" i="1" s="1"/>
  <c r="P16" i="1"/>
  <c r="P49" i="1" l="1"/>
  <c r="P48" i="1" s="1"/>
  <c r="P73" i="1" s="1"/>
  <c r="P74" i="1"/>
</calcChain>
</file>

<file path=xl/sharedStrings.xml><?xml version="1.0" encoding="utf-8"?>
<sst xmlns="http://schemas.openxmlformats.org/spreadsheetml/2006/main" count="236" uniqueCount="193">
  <si>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</si>
  <si>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</si>
  <si>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</si>
  <si>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</si>
  <si>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</si>
  <si>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</si>
  <si>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</si>
  <si>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</si>
  <si>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</si>
  <si>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</si>
  <si>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</si>
  <si>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</si>
  <si>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</si>
  <si>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</si>
  <si>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</si>
  <si>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</si>
  <si>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</si>
  <si>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</si>
  <si>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</si>
  <si>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</si>
  <si>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</si>
  <si>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</si>
  <si>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</si>
  <si>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0160</t>
  </si>
  <si>
    <t>0191</t>
  </si>
  <si>
    <t>Проведення місцевих виборів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</si>
  <si>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</si>
  <si>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</si>
  <si>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</si>
  <si>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</si>
  <si>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0112152</t>
  </si>
  <si>
    <t>0763</t>
  </si>
  <si>
    <t>2152</t>
  </si>
  <si>
    <t>Інші програми та заходи у сфері охорони здоров`я</t>
  </si>
  <si>
    <t>0113031</t>
  </si>
  <si>
    <t>1030</t>
  </si>
  <si>
    <t>3031</t>
  </si>
  <si>
    <t>Надання інших пільг окремим категоріям громадян відповідно до законодавства</t>
  </si>
  <si>
    <t>0113032</t>
  </si>
  <si>
    <t>1070</t>
  </si>
  <si>
    <t>3032</t>
  </si>
  <si>
    <t>Надання пільг окремим категоріям громадян з оплати послуг зв`язку</t>
  </si>
  <si>
    <t>0113035</t>
  </si>
  <si>
    <t>3035</t>
  </si>
  <si>
    <t>Компенсаційні виплати за пільговий проїзд окремих категорій громадян на залізничному транспорті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</si>
  <si>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</si>
  <si>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</si>
  <si>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</si>
  <si>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</si>
  <si>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</si>
  <si>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</si>
  <si>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</si>
  <si>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</si>
  <si>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0113191</t>
  </si>
  <si>
    <t>3191</t>
  </si>
  <si>
    <t>Інші видатки на соціальний захист ветеранів війни та праці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</si>
  <si>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</si>
  <si>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</si>
  <si>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</si>
  <si>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</si>
  <si>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</si>
  <si>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</si>
  <si>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</si>
  <si>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</si>
  <si>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</si>
  <si>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</si>
  <si>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</si>
  <si>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</si>
  <si>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</si>
  <si>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</si>
  <si>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</si>
  <si>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</si>
  <si>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</si>
  <si>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</si>
  <si>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</si>
  <si>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</si>
  <si>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</si>
  <si>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</si>
  <si>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</si>
  <si>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</si>
  <si>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</si>
  <si>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</si>
  <si>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0117322</t>
  </si>
  <si>
    <t>7322</t>
  </si>
  <si>
    <t>Будівництво медичних установ та закладів</t>
  </si>
  <si>
    <t>0117325</t>
  </si>
  <si>
    <t>7325</t>
  </si>
  <si>
    <t>Будівництво споруд, установ та закладів фізичної культури і спорту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</si>
  <si>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</si>
  <si>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</si>
  <si>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</si>
  <si>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</si>
  <si>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</si>
  <si>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</si>
  <si>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</si>
  <si>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</si>
  <si>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</si>
  <si>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</si>
  <si>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</si>
  <si>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</si>
  <si>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</si>
  <si>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</si>
  <si>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</si>
  <si>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0118340</t>
  </si>
  <si>
    <t>0540</t>
  </si>
  <si>
    <t>8340</t>
  </si>
  <si>
    <t>Природоохоронні заходи за рахунок цільових фондів</t>
  </si>
  <si>
    <t>0119110</t>
  </si>
  <si>
    <t>0180</t>
  </si>
  <si>
    <t>9110</t>
  </si>
  <si>
    <t>Реверсна дотація </t>
  </si>
  <si>
    <t>0119410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</si>
  <si>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</si>
  <si>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</si>
  <si>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0119420</t>
  </si>
  <si>
    <t>9420</t>
  </si>
  <si>
    <t>Субвенція з місцевого бюджету за рахунок залишку коштів медичної субвенції, що утворився на початок бюджетного періоду</t>
  </si>
  <si>
    <t>0119770</t>
  </si>
  <si>
    <t>9770</t>
  </si>
  <si>
    <t>Інші субвенції з місцевого бюджету</t>
  </si>
  <si>
    <t>0119800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</si>
  <si>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</si>
  <si>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</si>
  <si>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</si>
  <si>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Орган з питань освіти і науки, молоді та спорту</t>
  </si>
  <si>
    <t>0610000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</si>
  <si>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</si>
  <si>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</si>
  <si>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</si>
  <si>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</si>
  <si>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</si>
  <si>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</si>
  <si>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</si>
  <si>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</si>
  <si>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</si>
  <si>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</si>
  <si>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</si>
  <si>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Надання позашкільної освіти закладами позашкільної освіти, заходи із позашкільної роботи з дітьми</t>
  </si>
  <si>
    <t>0611100</t>
  </si>
  <si>
    <t>1100</t>
  </si>
  <si>
    <t>Надання спеціальної освіти мистецькими школами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</si>
  <si>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</si>
  <si>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</si>
  <si>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</si>
  <si>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</si>
  <si>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</si>
  <si>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</si>
  <si>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</si>
  <si>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</si>
  <si>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</si>
  <si>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</si>
  <si>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</si>
  <si>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</si>
  <si>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</si>
  <si>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0613133</t>
  </si>
  <si>
    <t>1040</t>
  </si>
  <si>
    <t>3133</t>
  </si>
  <si>
    <t>Інші заходи та заклади молодіжної політики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</si>
  <si>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</si>
  <si>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</si>
  <si>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</si>
  <si>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</si>
  <si>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</si>
  <si>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</si>
  <si>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</si>
  <si>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0614082</t>
  </si>
  <si>
    <t>0617321</t>
  </si>
  <si>
    <t>7321</t>
  </si>
  <si>
    <t>Будівництво освітніх установ та закладів</t>
  </si>
  <si>
    <t>0617324</t>
  </si>
  <si>
    <t>7324</t>
  </si>
  <si>
    <t>Будівництво установ та закладів культури</t>
  </si>
  <si>
    <t>X</t>
  </si>
  <si>
    <t>УСЬОГО</t>
  </si>
  <si>
    <t>Сільський голова</t>
  </si>
  <si>
    <t>І.В. Назар</t>
  </si>
  <si>
    <t>14512000000</t>
  </si>
  <si>
    <t>(код бюджету)</t>
  </si>
  <si>
    <t>Галицинівська сільська рада</t>
  </si>
  <si>
    <t>УТОЧНЕНИЙ РОЗПОДІЛ</t>
  </si>
  <si>
    <t>з них:</t>
  </si>
  <si>
    <t>'видатки за рахунок субвенції з місцевого бюджету  на надання державної підтримки особам з особливими освітніми потребами за рахунок відповідної субвенції з державного бюджету</t>
  </si>
  <si>
    <t>видатки за рахунок освітньої субвенції з державного бюджету</t>
  </si>
  <si>
    <t>видатки за рахунок субвенції з місцевого бюджету  на надання державної підтримки особам з особливими освітніми потребами за рахунок відповідної субвенції з державного бюджету</t>
  </si>
  <si>
    <t>за рахунок субвенції з місцевого бюджету на забезпечення якісної,сучасної, доступної загальної середньої освіти "Нова українська школа" за рахунок відповідної субвенції з державного бюджету</t>
  </si>
  <si>
    <t>видатки за рахунок субвенції з місцевого бюджету на здійснення переданих видатків у сфері освіти за рахунок коштів освітньої субвенції</t>
  </si>
  <si>
    <t>видатки за рахунок субвенції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</si>
  <si>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в тому числі видатки за рахунок цільових субвенцій  з державного бюджету</t>
  </si>
  <si>
    <t>видатки за рахунок субвенції з місцевого бюджету на забезпечення якісної,сучасної, доступної загальної середньої освіти "Нова українська школа" за рахунок відповідної субвенції з державного бюджету</t>
  </si>
  <si>
    <t>0119270</t>
  </si>
  <si>
    <t xml:space="preserve">  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</si>
  <si>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  рішення Галицинівської сільської ради "Про внесення змін до сільського бюджету Галицинівської сільської ради на 2020 рік" від 01.12.2020 року №5</t>
  </si>
  <si>
    <t>видатків сільського бюджету на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</si>
</sst>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i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1"/>
      <name val="Calibri"/>
      <family val="2"/>
      <charset val="1"/>
      <scheme val="minor"/>
    </font>
    <font>
      <i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" fontId="1" fillId="2" borderId="0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quotePrefix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 wrapText="1"/>
    </xf>
    <xf numFmtId="4" fontId="1" fillId="2" borderId="0" xfId="0" quotePrefix="1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4" fillId="0" borderId="2" xfId="1" quotePrefix="1" applyBorder="1" applyAlignment="1">
      <alignment horizontal="center" vertical="center" wrapText="1"/>
    </xf>
    <xf numFmtId="4" fontId="4" fillId="0" borderId="2" xfId="1" quotePrefix="1" applyNumberFormat="1" applyBorder="1" applyAlignment="1">
      <alignment horizontal="center" vertical="center" wrapText="1"/>
    </xf>
    <xf numFmtId="4" fontId="4" fillId="0" borderId="2" xfId="1" quotePrefix="1" applyNumberFormat="1" applyBorder="1" applyAlignment="1">
      <alignment vertical="center" wrapText="1"/>
    </xf>
    <xf numFmtId="4" fontId="4" fillId="2" borderId="2" xfId="1" applyNumberFormat="1" applyFill="1" applyBorder="1" applyAlignment="1">
      <alignment vertical="center" wrapText="1"/>
    </xf>
    <xf numFmtId="4" fontId="4" fillId="0" borderId="2" xfId="1" applyNumberFormat="1" applyBorder="1" applyAlignment="1">
      <alignment vertical="center" wrapText="1"/>
    </xf>
    <xf numFmtId="4" fontId="4" fillId="0" borderId="0" xfId="1" applyNumberFormat="1"/>
    <xf numFmtId="4" fontId="8" fillId="0" borderId="2" xfId="1" applyNumberFormat="1" applyFont="1" applyBorder="1" applyAlignment="1">
      <alignment vertical="center" wrapText="1"/>
    </xf>
    <xf numFmtId="0" fontId="4" fillId="0" borderId="2" xfId="1" quotePrefix="1" applyBorder="1" applyAlignment="1">
      <alignment horizontal="center" vertical="center" wrapText="1"/>
    </xf>
    <xf numFmtId="4" fontId="4" fillId="0" borderId="2" xfId="1" quotePrefix="1" applyNumberFormat="1" applyBorder="1" applyAlignment="1">
      <alignment horizontal="center" vertical="center" wrapText="1"/>
    </xf>
    <xf numFmtId="4" fontId="4" fillId="0" borderId="2" xfId="1" quotePrefix="1" applyNumberFormat="1" applyBorder="1" applyAlignment="1">
      <alignment vertical="center" wrapText="1"/>
    </xf>
    <xf numFmtId="4" fontId="4" fillId="2" borderId="2" xfId="1" applyNumberFormat="1" applyFill="1" applyBorder="1" applyAlignment="1">
      <alignment vertical="center" wrapText="1"/>
    </xf>
    <xf numFmtId="4" fontId="4" fillId="0" borderId="2" xfId="1" applyNumberFormat="1" applyBorder="1" applyAlignment="1">
      <alignment vertical="center" wrapText="1"/>
    </xf>
    <xf numFmtId="4" fontId="5" fillId="0" borderId="2" xfId="1" quotePrefix="1" applyNumberFormat="1" applyFont="1" applyBorder="1" applyAlignment="1">
      <alignment vertical="center" wrapText="1"/>
    </xf>
    <xf numFmtId="0" fontId="4" fillId="3" borderId="2" xfId="1" quotePrefix="1" applyFill="1" applyBorder="1" applyAlignment="1">
      <alignment horizontal="center" vertical="center" wrapText="1"/>
    </xf>
    <xf numFmtId="4" fontId="4" fillId="3" borderId="2" xfId="1" quotePrefix="1" applyNumberFormat="1" applyFill="1" applyBorder="1" applyAlignment="1">
      <alignment horizontal="center" vertical="center" wrapText="1"/>
    </xf>
    <xf numFmtId="4" fontId="5" fillId="3" borderId="2" xfId="1" quotePrefix="1" applyNumberFormat="1" applyFont="1" applyFill="1" applyBorder="1" applyAlignment="1">
      <alignment vertical="center" wrapText="1"/>
    </xf>
    <xf numFmtId="4" fontId="4" fillId="3" borderId="2" xfId="1" applyNumberFormat="1" applyFill="1" applyBorder="1" applyAlignment="1">
      <alignment vertical="center" wrapText="1"/>
    </xf>
    <xf numFmtId="4" fontId="4" fillId="0" borderId="0" xfId="1" applyNumberFormat="1"/>
    <xf numFmtId="4" fontId="8" fillId="0" borderId="2" xfId="1" applyNumberFormat="1" applyFont="1" applyBorder="1" applyAlignment="1">
      <alignment vertical="center" wrapText="1"/>
    </xf>
    <xf numFmtId="0" fontId="4" fillId="0" borderId="2" xfId="1" quotePrefix="1" applyBorder="1" applyAlignment="1">
      <alignment horizontal="center" vertical="center" wrapText="1"/>
    </xf>
    <xf numFmtId="4" fontId="4" fillId="0" borderId="2" xfId="1" quotePrefix="1" applyNumberFormat="1" applyBorder="1" applyAlignment="1">
      <alignment horizontal="center" vertical="center" wrapText="1"/>
    </xf>
    <xf numFmtId="4" fontId="4" fillId="2" borderId="2" xfId="1" applyNumberFormat="1" applyFill="1" applyBorder="1" applyAlignment="1">
      <alignment vertical="center" wrapText="1"/>
    </xf>
    <xf numFmtId="4" fontId="4" fillId="0" borderId="2" xfId="1" applyNumberFormat="1" applyBorder="1" applyAlignment="1">
      <alignment vertical="center" wrapText="1"/>
    </xf>
    <xf numFmtId="4" fontId="5" fillId="0" borderId="2" xfId="1" quotePrefix="1" applyNumberFormat="1" applyFont="1" applyBorder="1" applyAlignment="1">
      <alignment vertical="center" wrapText="1"/>
    </xf>
    <xf numFmtId="4" fontId="4" fillId="3" borderId="2" xfId="1" applyNumberFormat="1" applyFill="1" applyBorder="1" applyAlignment="1">
      <alignment vertical="center" wrapText="1"/>
    </xf>
    <xf numFmtId="0" fontId="6" fillId="3" borderId="2" xfId="1" quotePrefix="1" applyFont="1" applyFill="1" applyBorder="1" applyAlignment="1">
      <alignment horizontal="center" vertical="center" wrapText="1"/>
    </xf>
    <xf numFmtId="4" fontId="6" fillId="3" borderId="2" xfId="1" quotePrefix="1" applyNumberFormat="1" applyFont="1" applyFill="1" applyBorder="1" applyAlignment="1">
      <alignment horizontal="center" vertical="center" wrapText="1"/>
    </xf>
    <xf numFmtId="4" fontId="7" fillId="3" borderId="2" xfId="1" quotePrefix="1" applyNumberFormat="1" applyFont="1" applyFill="1" applyBorder="1" applyAlignment="1">
      <alignment vertical="center" wrapText="1"/>
    </xf>
    <xf numFmtId="4" fontId="6" fillId="3" borderId="2" xfId="1" applyNumberFormat="1" applyFont="1" applyFill="1" applyBorder="1" applyAlignment="1">
      <alignment vertical="center" wrapText="1"/>
    </xf>
    <xf numFmtId="4" fontId="4" fillId="0" borderId="0" xfId="1" applyNumberFormat="1"/>
    <xf numFmtId="4" fontId="8" fillId="0" borderId="2" xfId="1" applyNumberFormat="1" applyFont="1" applyBorder="1" applyAlignment="1">
      <alignment vertical="center" wrapText="1"/>
    </xf>
    <xf numFmtId="4" fontId="8" fillId="2" borderId="2" xfId="1" applyNumberFormat="1" applyFont="1" applyFill="1" applyBorder="1" applyAlignment="1">
      <alignment vertical="center" wrapText="1"/>
    </xf>
    <xf numFmtId="4" fontId="8" fillId="3" borderId="2" xfId="1" applyNumberFormat="1" applyFont="1" applyFill="1" applyBorder="1" applyAlignment="1">
      <alignment vertical="center" wrapText="1"/>
    </xf>
    <xf numFmtId="0" fontId="4" fillId="0" borderId="0" xfId="1"/>
    <xf numFmtId="4" fontId="4" fillId="2" borderId="2" xfId="1" applyNumberFormat="1" applyFill="1" applyBorder="1" applyAlignment="1">
      <alignment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2" xfId="1" quotePrefix="1" applyFont="1" applyFill="1" applyBorder="1" applyAlignment="1">
      <alignment horizontal="center"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4" fontId="5" fillId="2" borderId="2" xfId="1" quotePrefix="1" applyNumberFormat="1" applyFont="1" applyFill="1" applyBorder="1" applyAlignment="1">
      <alignment vertical="center" wrapText="1"/>
    </xf>
    <xf numFmtId="4" fontId="1" fillId="2" borderId="2" xfId="1" applyNumberFormat="1" applyFont="1" applyFill="1" applyBorder="1" applyAlignment="1">
      <alignment vertical="center" wrapText="1"/>
    </xf>
    <xf numFmtId="4" fontId="4" fillId="0" borderId="0" xfId="1" applyNumberFormat="1"/>
    <xf numFmtId="4" fontId="9" fillId="2" borderId="2" xfId="1" quotePrefix="1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tabSelected="1" topLeftCell="A4" zoomScale="130" zoomScaleNormal="130" workbookViewId="0">
      <selection activeCell="G24" sqref="G2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s="71" t="s">
        <v>191</v>
      </c>
      <c r="N2" s="71"/>
      <c r="O2" s="71"/>
      <c r="P2" s="71"/>
    </row>
    <row r="3" spans="1:16" x14ac:dyDescent="0.2">
      <c r="M3" s="71"/>
      <c r="N3" s="71"/>
      <c r="O3" s="71"/>
      <c r="P3" s="71"/>
    </row>
    <row r="4" spans="1:16" x14ac:dyDescent="0.2">
      <c r="M4" s="71"/>
      <c r="N4" s="71"/>
      <c r="O4" s="71"/>
      <c r="P4" s="71"/>
    </row>
    <row r="5" spans="1:16" x14ac:dyDescent="0.2">
      <c r="A5" s="72" t="s">
        <v>179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1:16" x14ac:dyDescent="0.2">
      <c r="A6" s="72" t="s">
        <v>192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16" x14ac:dyDescent="0.2">
      <c r="A7" s="26" t="s">
        <v>176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5" t="s">
        <v>177</v>
      </c>
      <c r="P8" s="1" t="s">
        <v>1</v>
      </c>
    </row>
    <row r="9" spans="1:16" x14ac:dyDescent="0.2">
      <c r="A9" s="74" t="s">
        <v>2</v>
      </c>
      <c r="B9" s="74" t="s">
        <v>3</v>
      </c>
      <c r="C9" s="74" t="s">
        <v>4</v>
      </c>
      <c r="D9" s="69" t="s">
        <v>5</v>
      </c>
      <c r="E9" s="69" t="s">
        <v>6</v>
      </c>
      <c r="F9" s="69"/>
      <c r="G9" s="69"/>
      <c r="H9" s="69"/>
      <c r="I9" s="69"/>
      <c r="J9" s="69" t="s">
        <v>13</v>
      </c>
      <c r="K9" s="69"/>
      <c r="L9" s="69"/>
      <c r="M9" s="69"/>
      <c r="N9" s="69"/>
      <c r="O9" s="69"/>
      <c r="P9" s="70" t="s">
        <v>15</v>
      </c>
    </row>
    <row r="10" spans="1:16" x14ac:dyDescent="0.2">
      <c r="A10" s="69"/>
      <c r="B10" s="69"/>
      <c r="C10" s="69"/>
      <c r="D10" s="69"/>
      <c r="E10" s="70" t="s">
        <v>7</v>
      </c>
      <c r="F10" s="69" t="s">
        <v>8</v>
      </c>
      <c r="G10" s="69" t="s">
        <v>9</v>
      </c>
      <c r="H10" s="69"/>
      <c r="I10" s="69" t="s">
        <v>12</v>
      </c>
      <c r="J10" s="70" t="s">
        <v>7</v>
      </c>
      <c r="K10" s="69" t="s">
        <v>14</v>
      </c>
      <c r="L10" s="69" t="s">
        <v>8</v>
      </c>
      <c r="M10" s="69" t="s">
        <v>9</v>
      </c>
      <c r="N10" s="69"/>
      <c r="O10" s="69" t="s">
        <v>12</v>
      </c>
      <c r="P10" s="69"/>
    </row>
    <row r="11" spans="1:16" x14ac:dyDescent="0.2">
      <c r="A11" s="69"/>
      <c r="B11" s="69"/>
      <c r="C11" s="69"/>
      <c r="D11" s="69"/>
      <c r="E11" s="69"/>
      <c r="F11" s="69"/>
      <c r="G11" s="69" t="s">
        <v>10</v>
      </c>
      <c r="H11" s="69" t="s">
        <v>11</v>
      </c>
      <c r="I11" s="69"/>
      <c r="J11" s="69"/>
      <c r="K11" s="69"/>
      <c r="L11" s="69"/>
      <c r="M11" s="69" t="s">
        <v>10</v>
      </c>
      <c r="N11" s="69" t="s">
        <v>11</v>
      </c>
      <c r="O11" s="69"/>
      <c r="P11" s="69"/>
    </row>
    <row r="12" spans="1:16" ht="44.25" customHeight="1" x14ac:dyDescent="0.2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</row>
    <row r="13" spans="1:16" x14ac:dyDescent="0.2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 x14ac:dyDescent="0.2">
      <c r="A14" s="11" t="s">
        <v>16</v>
      </c>
      <c r="B14" s="12"/>
      <c r="C14" s="13"/>
      <c r="D14" s="14" t="s">
        <v>178</v>
      </c>
      <c r="E14" s="15">
        <f>E15</f>
        <v>71085695</v>
      </c>
      <c r="F14" s="15">
        <f t="shared" ref="F14:P14" si="0">F15</f>
        <v>63430344</v>
      </c>
      <c r="G14" s="15">
        <f t="shared" si="0"/>
        <v>12759613</v>
      </c>
      <c r="H14" s="15">
        <f t="shared" si="0"/>
        <v>2629104</v>
      </c>
      <c r="I14" s="15">
        <f t="shared" si="0"/>
        <v>7655351</v>
      </c>
      <c r="J14" s="15">
        <f t="shared" si="0"/>
        <v>22294758</v>
      </c>
      <c r="K14" s="15">
        <f t="shared" si="0"/>
        <v>11022237</v>
      </c>
      <c r="L14" s="15">
        <f t="shared" si="0"/>
        <v>0</v>
      </c>
      <c r="M14" s="15">
        <f t="shared" si="0"/>
        <v>0</v>
      </c>
      <c r="N14" s="15">
        <f t="shared" si="0"/>
        <v>0</v>
      </c>
      <c r="O14" s="15">
        <f t="shared" si="0"/>
        <v>22294758</v>
      </c>
      <c r="P14" s="15">
        <f t="shared" si="0"/>
        <v>93380453</v>
      </c>
    </row>
    <row r="15" spans="1:16" x14ac:dyDescent="0.2">
      <c r="A15" s="11" t="s">
        <v>17</v>
      </c>
      <c r="B15" s="12"/>
      <c r="C15" s="13"/>
      <c r="D15" s="14" t="s">
        <v>178</v>
      </c>
      <c r="E15" s="15">
        <f>E16+E17+E20+E21+E22+E23+E24+E25+E26+E27+E28+E29+E30+E31+E32+E33+E34+E35+E36+E37+E38+E39+E40+E41+E42+E43+E44+E45+E46+E47</f>
        <v>71085695</v>
      </c>
      <c r="F15" s="15">
        <f t="shared" ref="F15:P15" si="1">F16+F17+F20+F21+F22+F23+F24+F25+F26+F27+F28+F29+F30+F31+F32+F33+F34+F35+F36+F37+F38+F39+F40+F41+F42+F43+F44+F45+F46+F47</f>
        <v>63430344</v>
      </c>
      <c r="G15" s="15">
        <f t="shared" si="1"/>
        <v>12759613</v>
      </c>
      <c r="H15" s="15">
        <f t="shared" si="1"/>
        <v>2629104</v>
      </c>
      <c r="I15" s="15">
        <f t="shared" si="1"/>
        <v>7655351</v>
      </c>
      <c r="J15" s="15">
        <f t="shared" si="1"/>
        <v>22294758</v>
      </c>
      <c r="K15" s="15">
        <f t="shared" si="1"/>
        <v>11022237</v>
      </c>
      <c r="L15" s="15">
        <f t="shared" si="1"/>
        <v>0</v>
      </c>
      <c r="M15" s="15">
        <f t="shared" si="1"/>
        <v>0</v>
      </c>
      <c r="N15" s="15">
        <f t="shared" si="1"/>
        <v>0</v>
      </c>
      <c r="O15" s="15">
        <f t="shared" si="1"/>
        <v>22294758</v>
      </c>
      <c r="P15" s="15">
        <f t="shared" si="1"/>
        <v>93380453</v>
      </c>
    </row>
    <row r="16" spans="1:16" ht="63.75" x14ac:dyDescent="0.2">
      <c r="A16" s="16" t="s">
        <v>18</v>
      </c>
      <c r="B16" s="16" t="s">
        <v>20</v>
      </c>
      <c r="C16" s="17" t="s">
        <v>19</v>
      </c>
      <c r="D16" s="18" t="s">
        <v>21</v>
      </c>
      <c r="E16" s="19">
        <v>13974306</v>
      </c>
      <c r="F16" s="20">
        <v>13974306</v>
      </c>
      <c r="G16" s="20">
        <v>10469080</v>
      </c>
      <c r="H16" s="20">
        <v>392106</v>
      </c>
      <c r="I16" s="20">
        <v>0</v>
      </c>
      <c r="J16" s="19">
        <v>570000</v>
      </c>
      <c r="K16" s="20">
        <v>570000</v>
      </c>
      <c r="L16" s="20">
        <v>0</v>
      </c>
      <c r="M16" s="20">
        <v>0</v>
      </c>
      <c r="N16" s="20">
        <v>0</v>
      </c>
      <c r="O16" s="20">
        <v>570000</v>
      </c>
      <c r="P16" s="19">
        <f>E16+J16</f>
        <v>14544306</v>
      </c>
    </row>
    <row r="17" spans="1:18" x14ac:dyDescent="0.2">
      <c r="A17" s="16" t="s">
        <v>22</v>
      </c>
      <c r="B17" s="16" t="s">
        <v>24</v>
      </c>
      <c r="C17" s="17" t="s">
        <v>23</v>
      </c>
      <c r="D17" s="18" t="s">
        <v>25</v>
      </c>
      <c r="E17" s="19">
        <v>467846</v>
      </c>
      <c r="F17" s="20">
        <v>467846</v>
      </c>
      <c r="G17" s="20">
        <v>270710</v>
      </c>
      <c r="H17" s="20">
        <v>7490</v>
      </c>
      <c r="I17" s="20">
        <v>0</v>
      </c>
      <c r="J17" s="19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19">
        <f>E17+J17</f>
        <v>467846</v>
      </c>
    </row>
    <row r="18" spans="1:18" ht="15" x14ac:dyDescent="0.25">
      <c r="A18" s="46"/>
      <c r="B18" s="46"/>
      <c r="C18" s="47"/>
      <c r="D18" s="50" t="s">
        <v>180</v>
      </c>
      <c r="E18" s="48">
        <v>0</v>
      </c>
      <c r="F18" s="49"/>
      <c r="G18" s="49"/>
      <c r="H18" s="49"/>
      <c r="I18" s="49"/>
      <c r="J18" s="58"/>
      <c r="K18" s="59"/>
      <c r="L18" s="57"/>
      <c r="M18" s="49"/>
      <c r="N18" s="49"/>
      <c r="O18" s="49"/>
      <c r="P18" s="48">
        <v>0</v>
      </c>
      <c r="Q18" s="56"/>
      <c r="R18" s="56"/>
    </row>
    <row r="19" spans="1:18" ht="63.75" x14ac:dyDescent="0.25">
      <c r="A19" s="52"/>
      <c r="B19" s="52"/>
      <c r="C19" s="53"/>
      <c r="D19" s="54" t="s">
        <v>186</v>
      </c>
      <c r="E19" s="48">
        <f>E17</f>
        <v>467846</v>
      </c>
      <c r="F19" s="51">
        <f t="shared" ref="F19:P19" si="2">F17</f>
        <v>467846</v>
      </c>
      <c r="G19" s="51">
        <f t="shared" si="2"/>
        <v>270710</v>
      </c>
      <c r="H19" s="51">
        <f t="shared" si="2"/>
        <v>7490</v>
      </c>
      <c r="I19" s="51">
        <f t="shared" si="2"/>
        <v>0</v>
      </c>
      <c r="J19" s="48">
        <f t="shared" si="2"/>
        <v>0</v>
      </c>
      <c r="K19" s="51">
        <f t="shared" si="2"/>
        <v>0</v>
      </c>
      <c r="L19" s="51">
        <f t="shared" si="2"/>
        <v>0</v>
      </c>
      <c r="M19" s="51">
        <f t="shared" si="2"/>
        <v>0</v>
      </c>
      <c r="N19" s="51">
        <f t="shared" si="2"/>
        <v>0</v>
      </c>
      <c r="O19" s="51">
        <f t="shared" si="2"/>
        <v>0</v>
      </c>
      <c r="P19" s="48">
        <f t="shared" si="2"/>
        <v>467846</v>
      </c>
      <c r="Q19" s="56"/>
      <c r="R19" s="56"/>
    </row>
    <row r="20" spans="1:18" ht="38.25" x14ac:dyDescent="0.2">
      <c r="A20" s="16" t="s">
        <v>26</v>
      </c>
      <c r="B20" s="16" t="s">
        <v>28</v>
      </c>
      <c r="C20" s="17" t="s">
        <v>27</v>
      </c>
      <c r="D20" s="18" t="s">
        <v>29</v>
      </c>
      <c r="E20" s="19">
        <v>305877</v>
      </c>
      <c r="F20" s="20">
        <v>305877</v>
      </c>
      <c r="G20" s="20">
        <v>0</v>
      </c>
      <c r="H20" s="20">
        <v>0</v>
      </c>
      <c r="I20" s="20">
        <v>0</v>
      </c>
      <c r="J20" s="19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19">
        <f t="shared" ref="P20:P51" si="3">E20+J20</f>
        <v>305877</v>
      </c>
    </row>
    <row r="21" spans="1:18" ht="25.5" x14ac:dyDescent="0.2">
      <c r="A21" s="16" t="s">
        <v>30</v>
      </c>
      <c r="B21" s="16" t="s">
        <v>32</v>
      </c>
      <c r="C21" s="17" t="s">
        <v>31</v>
      </c>
      <c r="D21" s="18" t="s">
        <v>33</v>
      </c>
      <c r="E21" s="19">
        <f>F21+I21</f>
        <v>4279129</v>
      </c>
      <c r="F21" s="20">
        <v>4279129</v>
      </c>
      <c r="G21" s="20">
        <v>0</v>
      </c>
      <c r="H21" s="20">
        <v>0</v>
      </c>
      <c r="I21" s="20">
        <v>0</v>
      </c>
      <c r="J21" s="19">
        <v>117400</v>
      </c>
      <c r="K21" s="20">
        <v>117400</v>
      </c>
      <c r="L21" s="20">
        <v>0</v>
      </c>
      <c r="M21" s="20">
        <v>0</v>
      </c>
      <c r="N21" s="20">
        <v>0</v>
      </c>
      <c r="O21" s="20">
        <v>117400</v>
      </c>
      <c r="P21" s="19">
        <f t="shared" si="3"/>
        <v>4396529</v>
      </c>
    </row>
    <row r="22" spans="1:18" ht="25.5" x14ac:dyDescent="0.2">
      <c r="A22" s="16" t="s">
        <v>34</v>
      </c>
      <c r="B22" s="16" t="s">
        <v>36</v>
      </c>
      <c r="C22" s="17" t="s">
        <v>35</v>
      </c>
      <c r="D22" s="18" t="s">
        <v>37</v>
      </c>
      <c r="E22" s="19">
        <v>18000</v>
      </c>
      <c r="F22" s="20">
        <v>18000</v>
      </c>
      <c r="G22" s="20">
        <v>0</v>
      </c>
      <c r="H22" s="20">
        <v>0</v>
      </c>
      <c r="I22" s="20">
        <v>0</v>
      </c>
      <c r="J22" s="19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19">
        <f t="shared" si="3"/>
        <v>18000</v>
      </c>
    </row>
    <row r="23" spans="1:18" ht="25.5" x14ac:dyDescent="0.2">
      <c r="A23" s="16" t="s">
        <v>38</v>
      </c>
      <c r="B23" s="16" t="s">
        <v>40</v>
      </c>
      <c r="C23" s="17" t="s">
        <v>39</v>
      </c>
      <c r="D23" s="18" t="s">
        <v>41</v>
      </c>
      <c r="E23" s="19">
        <v>0</v>
      </c>
      <c r="F23" s="20">
        <v>0</v>
      </c>
      <c r="G23" s="20">
        <v>0</v>
      </c>
      <c r="H23" s="20">
        <v>0</v>
      </c>
      <c r="I23" s="20">
        <v>0</v>
      </c>
      <c r="J23" s="19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19">
        <f t="shared" si="3"/>
        <v>0</v>
      </c>
    </row>
    <row r="24" spans="1:18" ht="38.25" x14ac:dyDescent="0.2">
      <c r="A24" s="16" t="s">
        <v>42</v>
      </c>
      <c r="B24" s="16" t="s">
        <v>43</v>
      </c>
      <c r="C24" s="17" t="s">
        <v>39</v>
      </c>
      <c r="D24" s="18" t="s">
        <v>44</v>
      </c>
      <c r="E24" s="19">
        <v>0</v>
      </c>
      <c r="F24" s="20">
        <v>0</v>
      </c>
      <c r="G24" s="20">
        <v>0</v>
      </c>
      <c r="H24" s="20">
        <v>0</v>
      </c>
      <c r="I24" s="20">
        <v>0</v>
      </c>
      <c r="J24" s="19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19">
        <f t="shared" si="3"/>
        <v>0</v>
      </c>
    </row>
    <row r="25" spans="1:18" ht="76.5" x14ac:dyDescent="0.2">
      <c r="A25" s="16" t="s">
        <v>45</v>
      </c>
      <c r="B25" s="16" t="s">
        <v>47</v>
      </c>
      <c r="C25" s="17" t="s">
        <v>46</v>
      </c>
      <c r="D25" s="18" t="s">
        <v>48</v>
      </c>
      <c r="E25" s="19">
        <v>0</v>
      </c>
      <c r="F25" s="20">
        <v>0</v>
      </c>
      <c r="G25" s="20">
        <v>0</v>
      </c>
      <c r="H25" s="20">
        <v>0</v>
      </c>
      <c r="I25" s="20">
        <v>0</v>
      </c>
      <c r="J25" s="19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19">
        <f t="shared" si="3"/>
        <v>0</v>
      </c>
    </row>
    <row r="26" spans="1:18" ht="63.75" x14ac:dyDescent="0.2">
      <c r="A26" s="16" t="s">
        <v>49</v>
      </c>
      <c r="B26" s="16" t="s">
        <v>51</v>
      </c>
      <c r="C26" s="17" t="s">
        <v>50</v>
      </c>
      <c r="D26" s="18" t="s">
        <v>52</v>
      </c>
      <c r="E26" s="19">
        <v>0</v>
      </c>
      <c r="F26" s="20">
        <v>0</v>
      </c>
      <c r="G26" s="20">
        <v>0</v>
      </c>
      <c r="H26" s="20">
        <v>0</v>
      </c>
      <c r="I26" s="20">
        <v>0</v>
      </c>
      <c r="J26" s="19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19">
        <f t="shared" si="3"/>
        <v>0</v>
      </c>
    </row>
    <row r="27" spans="1:18" ht="25.5" x14ac:dyDescent="0.2">
      <c r="A27" s="16" t="s">
        <v>53</v>
      </c>
      <c r="B27" s="16" t="s">
        <v>54</v>
      </c>
      <c r="C27" s="17" t="s">
        <v>35</v>
      </c>
      <c r="D27" s="18" t="s">
        <v>55</v>
      </c>
      <c r="E27" s="19">
        <v>41000</v>
      </c>
      <c r="F27" s="20">
        <v>41000</v>
      </c>
      <c r="G27" s="20">
        <v>0</v>
      </c>
      <c r="H27" s="20">
        <v>0</v>
      </c>
      <c r="I27" s="20">
        <v>0</v>
      </c>
      <c r="J27" s="19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19">
        <f t="shared" si="3"/>
        <v>41000</v>
      </c>
    </row>
    <row r="28" spans="1:18" ht="25.5" x14ac:dyDescent="0.2">
      <c r="A28" s="16" t="s">
        <v>56</v>
      </c>
      <c r="B28" s="16" t="s">
        <v>58</v>
      </c>
      <c r="C28" s="17" t="s">
        <v>57</v>
      </c>
      <c r="D28" s="18" t="s">
        <v>59</v>
      </c>
      <c r="E28" s="19">
        <v>631913.19999999995</v>
      </c>
      <c r="F28" s="20">
        <v>631913.19999999995</v>
      </c>
      <c r="G28" s="20">
        <v>0</v>
      </c>
      <c r="H28" s="20">
        <v>0</v>
      </c>
      <c r="I28" s="20">
        <v>0</v>
      </c>
      <c r="J28" s="19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19">
        <f t="shared" si="3"/>
        <v>631913.19999999995</v>
      </c>
    </row>
    <row r="29" spans="1:18" x14ac:dyDescent="0.2">
      <c r="A29" s="16" t="s">
        <v>60</v>
      </c>
      <c r="B29" s="16" t="s">
        <v>62</v>
      </c>
      <c r="C29" s="17" t="s">
        <v>61</v>
      </c>
      <c r="D29" s="18" t="s">
        <v>63</v>
      </c>
      <c r="E29" s="19">
        <v>200000</v>
      </c>
      <c r="F29" s="20">
        <v>200000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f t="shared" si="3"/>
        <v>200000</v>
      </c>
    </row>
    <row r="30" spans="1:18" ht="25.5" x14ac:dyDescent="0.2">
      <c r="A30" s="16" t="s">
        <v>64</v>
      </c>
      <c r="B30" s="16" t="s">
        <v>66</v>
      </c>
      <c r="C30" s="17" t="s">
        <v>65</v>
      </c>
      <c r="D30" s="18" t="s">
        <v>67</v>
      </c>
      <c r="E30" s="19">
        <v>470384</v>
      </c>
      <c r="F30" s="20">
        <v>470384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9">
        <f t="shared" si="3"/>
        <v>470384</v>
      </c>
    </row>
    <row r="31" spans="1:18" ht="51" x14ac:dyDescent="0.2">
      <c r="A31" s="16" t="s">
        <v>68</v>
      </c>
      <c r="B31" s="16" t="s">
        <v>69</v>
      </c>
      <c r="C31" s="17" t="s">
        <v>65</v>
      </c>
      <c r="D31" s="18" t="s">
        <v>70</v>
      </c>
      <c r="E31" s="19">
        <v>2420000</v>
      </c>
      <c r="F31" s="20">
        <v>2420000</v>
      </c>
      <c r="G31" s="20">
        <v>0</v>
      </c>
      <c r="H31" s="20">
        <v>0</v>
      </c>
      <c r="I31" s="20">
        <v>0</v>
      </c>
      <c r="J31" s="19">
        <v>194751</v>
      </c>
      <c r="K31" s="20">
        <v>194751</v>
      </c>
      <c r="L31" s="20">
        <v>0</v>
      </c>
      <c r="M31" s="20">
        <v>0</v>
      </c>
      <c r="N31" s="20">
        <v>0</v>
      </c>
      <c r="O31" s="20">
        <v>194751</v>
      </c>
      <c r="P31" s="19">
        <f t="shared" si="3"/>
        <v>2614751</v>
      </c>
    </row>
    <row r="32" spans="1:18" x14ac:dyDescent="0.2">
      <c r="A32" s="16" t="s">
        <v>71</v>
      </c>
      <c r="B32" s="16" t="s">
        <v>72</v>
      </c>
      <c r="C32" s="17" t="s">
        <v>65</v>
      </c>
      <c r="D32" s="18" t="s">
        <v>73</v>
      </c>
      <c r="E32" s="19">
        <v>5623593</v>
      </c>
      <c r="F32" s="20">
        <v>5623593</v>
      </c>
      <c r="G32" s="20">
        <v>0</v>
      </c>
      <c r="H32" s="20">
        <v>2175242</v>
      </c>
      <c r="I32" s="20">
        <v>0</v>
      </c>
      <c r="J32" s="19">
        <v>1048000</v>
      </c>
      <c r="K32" s="20">
        <v>1048000</v>
      </c>
      <c r="L32" s="20">
        <v>0</v>
      </c>
      <c r="M32" s="20">
        <v>0</v>
      </c>
      <c r="N32" s="20">
        <v>0</v>
      </c>
      <c r="O32" s="20">
        <v>1048000</v>
      </c>
      <c r="P32" s="19">
        <f t="shared" si="3"/>
        <v>6671593</v>
      </c>
    </row>
    <row r="33" spans="1:16" x14ac:dyDescent="0.2">
      <c r="A33" s="16" t="s">
        <v>74</v>
      </c>
      <c r="B33" s="16" t="s">
        <v>76</v>
      </c>
      <c r="C33" s="17" t="s">
        <v>75</v>
      </c>
      <c r="D33" s="18" t="s">
        <v>77</v>
      </c>
      <c r="E33" s="19">
        <v>10000</v>
      </c>
      <c r="F33" s="20">
        <v>10000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9">
        <f t="shared" si="3"/>
        <v>10000</v>
      </c>
    </row>
    <row r="34" spans="1:16" ht="25.5" x14ac:dyDescent="0.2">
      <c r="A34" s="16" t="s">
        <v>78</v>
      </c>
      <c r="B34" s="16" t="s">
        <v>80</v>
      </c>
      <c r="C34" s="17" t="s">
        <v>79</v>
      </c>
      <c r="D34" s="18" t="s">
        <v>81</v>
      </c>
      <c r="E34" s="19">
        <v>0</v>
      </c>
      <c r="F34" s="20">
        <v>0</v>
      </c>
      <c r="G34" s="20">
        <v>0</v>
      </c>
      <c r="H34" s="20">
        <v>0</v>
      </c>
      <c r="I34" s="20">
        <v>0</v>
      </c>
      <c r="J34" s="19">
        <v>718256</v>
      </c>
      <c r="K34" s="20">
        <v>718256</v>
      </c>
      <c r="L34" s="20">
        <v>0</v>
      </c>
      <c r="M34" s="20">
        <v>0</v>
      </c>
      <c r="N34" s="20">
        <v>0</v>
      </c>
      <c r="O34" s="20">
        <v>718256</v>
      </c>
      <c r="P34" s="19">
        <f t="shared" si="3"/>
        <v>718256</v>
      </c>
    </row>
    <row r="35" spans="1:16" x14ac:dyDescent="0.2">
      <c r="A35" s="16" t="s">
        <v>82</v>
      </c>
      <c r="B35" s="16" t="s">
        <v>83</v>
      </c>
      <c r="C35" s="17" t="s">
        <v>79</v>
      </c>
      <c r="D35" s="18" t="s">
        <v>84</v>
      </c>
      <c r="E35" s="19">
        <v>0</v>
      </c>
      <c r="F35" s="20">
        <v>0</v>
      </c>
      <c r="G35" s="20">
        <v>0</v>
      </c>
      <c r="H35" s="20">
        <v>0</v>
      </c>
      <c r="I35" s="20">
        <v>0</v>
      </c>
      <c r="J35" s="19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19">
        <f t="shared" si="3"/>
        <v>0</v>
      </c>
    </row>
    <row r="36" spans="1:16" ht="25.5" x14ac:dyDescent="0.2">
      <c r="A36" s="16" t="s">
        <v>85</v>
      </c>
      <c r="B36" s="16" t="s">
        <v>86</v>
      </c>
      <c r="C36" s="17" t="s">
        <v>79</v>
      </c>
      <c r="D36" s="18" t="s">
        <v>87</v>
      </c>
      <c r="E36" s="19">
        <v>0</v>
      </c>
      <c r="F36" s="20">
        <v>0</v>
      </c>
      <c r="G36" s="20">
        <v>0</v>
      </c>
      <c r="H36" s="20">
        <v>0</v>
      </c>
      <c r="I36" s="20">
        <v>0</v>
      </c>
      <c r="J36" s="19">
        <v>2320800</v>
      </c>
      <c r="K36" s="20">
        <v>2320800</v>
      </c>
      <c r="L36" s="20">
        <v>0</v>
      </c>
      <c r="M36" s="20">
        <v>0</v>
      </c>
      <c r="N36" s="20">
        <v>0</v>
      </c>
      <c r="O36" s="20">
        <v>2320800</v>
      </c>
      <c r="P36" s="19">
        <f t="shared" si="3"/>
        <v>2320800</v>
      </c>
    </row>
    <row r="37" spans="1:16" ht="25.5" x14ac:dyDescent="0.2">
      <c r="A37" s="16" t="s">
        <v>88</v>
      </c>
      <c r="B37" s="16" t="s">
        <v>90</v>
      </c>
      <c r="C37" s="17" t="s">
        <v>89</v>
      </c>
      <c r="D37" s="18" t="s">
        <v>91</v>
      </c>
      <c r="E37" s="19">
        <v>1732021</v>
      </c>
      <c r="F37" s="20">
        <v>1442031</v>
      </c>
      <c r="G37" s="20">
        <v>0</v>
      </c>
      <c r="H37" s="20">
        <v>0</v>
      </c>
      <c r="I37" s="20">
        <v>289990</v>
      </c>
      <c r="J37" s="19">
        <v>1094000</v>
      </c>
      <c r="K37" s="20">
        <v>1094000</v>
      </c>
      <c r="L37" s="20">
        <v>0</v>
      </c>
      <c r="M37" s="20">
        <v>0</v>
      </c>
      <c r="N37" s="20">
        <v>0</v>
      </c>
      <c r="O37" s="20">
        <v>1094000</v>
      </c>
      <c r="P37" s="19">
        <f t="shared" si="3"/>
        <v>2826021</v>
      </c>
    </row>
    <row r="38" spans="1:16" ht="38.25" x14ac:dyDescent="0.2">
      <c r="A38" s="16" t="s">
        <v>92</v>
      </c>
      <c r="B38" s="16" t="s">
        <v>94</v>
      </c>
      <c r="C38" s="17" t="s">
        <v>93</v>
      </c>
      <c r="D38" s="18" t="s">
        <v>95</v>
      </c>
      <c r="E38" s="19">
        <v>0</v>
      </c>
      <c r="F38" s="20">
        <v>0</v>
      </c>
      <c r="G38" s="20">
        <v>0</v>
      </c>
      <c r="H38" s="20">
        <v>0</v>
      </c>
      <c r="I38" s="20">
        <v>0</v>
      </c>
      <c r="J38" s="19">
        <v>4901000</v>
      </c>
      <c r="K38" s="20">
        <v>4901000</v>
      </c>
      <c r="L38" s="20">
        <v>0</v>
      </c>
      <c r="M38" s="20">
        <v>0</v>
      </c>
      <c r="N38" s="20">
        <v>0</v>
      </c>
      <c r="O38" s="20">
        <v>4901000</v>
      </c>
      <c r="P38" s="19">
        <f t="shared" si="3"/>
        <v>4901000</v>
      </c>
    </row>
    <row r="39" spans="1:16" ht="38.25" x14ac:dyDescent="0.2">
      <c r="A39" s="16" t="s">
        <v>96</v>
      </c>
      <c r="B39" s="16" t="s">
        <v>98</v>
      </c>
      <c r="C39" s="17" t="s">
        <v>97</v>
      </c>
      <c r="D39" s="18" t="s">
        <v>99</v>
      </c>
      <c r="E39" s="19">
        <v>336000</v>
      </c>
      <c r="F39" s="20">
        <v>336000</v>
      </c>
      <c r="G39" s="20">
        <v>0</v>
      </c>
      <c r="H39" s="20">
        <v>0</v>
      </c>
      <c r="I39" s="20">
        <v>0</v>
      </c>
      <c r="J39" s="19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19">
        <f t="shared" si="3"/>
        <v>336000</v>
      </c>
    </row>
    <row r="40" spans="1:16" ht="25.5" x14ac:dyDescent="0.2">
      <c r="A40" s="16" t="s">
        <v>100</v>
      </c>
      <c r="B40" s="16" t="s">
        <v>101</v>
      </c>
      <c r="C40" s="17" t="s">
        <v>97</v>
      </c>
      <c r="D40" s="18" t="s">
        <v>102</v>
      </c>
      <c r="E40" s="19">
        <v>2838692</v>
      </c>
      <c r="F40" s="20">
        <v>2838692</v>
      </c>
      <c r="G40" s="20">
        <v>2019823</v>
      </c>
      <c r="H40" s="20">
        <v>54266</v>
      </c>
      <c r="I40" s="20">
        <v>0</v>
      </c>
      <c r="J40" s="19">
        <v>58030</v>
      </c>
      <c r="K40" s="20">
        <v>58030</v>
      </c>
      <c r="L40" s="20">
        <v>0</v>
      </c>
      <c r="M40" s="20">
        <v>0</v>
      </c>
      <c r="N40" s="20">
        <v>0</v>
      </c>
      <c r="O40" s="20">
        <v>58030</v>
      </c>
      <c r="P40" s="19">
        <f t="shared" si="3"/>
        <v>2896722</v>
      </c>
    </row>
    <row r="41" spans="1:16" ht="25.5" x14ac:dyDescent="0.2">
      <c r="A41" s="16" t="s">
        <v>103</v>
      </c>
      <c r="B41" s="16" t="s">
        <v>105</v>
      </c>
      <c r="C41" s="17" t="s">
        <v>104</v>
      </c>
      <c r="D41" s="18" t="s">
        <v>106</v>
      </c>
      <c r="E41" s="19">
        <v>0</v>
      </c>
      <c r="F41" s="20">
        <v>0</v>
      </c>
      <c r="G41" s="20">
        <v>0</v>
      </c>
      <c r="H41" s="20">
        <v>0</v>
      </c>
      <c r="I41" s="20">
        <v>0</v>
      </c>
      <c r="J41" s="19">
        <v>11272521</v>
      </c>
      <c r="K41" s="20">
        <v>0</v>
      </c>
      <c r="L41" s="20">
        <v>0</v>
      </c>
      <c r="M41" s="20">
        <v>0</v>
      </c>
      <c r="N41" s="20">
        <v>0</v>
      </c>
      <c r="O41" s="20">
        <v>11272521</v>
      </c>
      <c r="P41" s="19">
        <f t="shared" si="3"/>
        <v>11272521</v>
      </c>
    </row>
    <row r="42" spans="1:16" x14ac:dyDescent="0.2">
      <c r="A42" s="16" t="s">
        <v>107</v>
      </c>
      <c r="B42" s="16" t="s">
        <v>109</v>
      </c>
      <c r="C42" s="17" t="s">
        <v>108</v>
      </c>
      <c r="D42" s="18" t="s">
        <v>110</v>
      </c>
      <c r="E42" s="19">
        <v>26341600</v>
      </c>
      <c r="F42" s="20">
        <v>26341600</v>
      </c>
      <c r="G42" s="20">
        <v>0</v>
      </c>
      <c r="H42" s="20">
        <v>0</v>
      </c>
      <c r="I42" s="20">
        <v>0</v>
      </c>
      <c r="J42" s="19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19">
        <f t="shared" si="3"/>
        <v>26341600</v>
      </c>
    </row>
    <row r="43" spans="1:16" ht="102" x14ac:dyDescent="0.2">
      <c r="A43" s="16" t="s">
        <v>189</v>
      </c>
      <c r="B43" s="16">
        <v>9270</v>
      </c>
      <c r="C43" s="17" t="s">
        <v>108</v>
      </c>
      <c r="D43" s="18" t="s">
        <v>190</v>
      </c>
      <c r="E43" s="19">
        <f>I43+F43</f>
        <v>1203420</v>
      </c>
      <c r="F43" s="20">
        <v>0</v>
      </c>
      <c r="G43" s="20">
        <v>0</v>
      </c>
      <c r="H43" s="20">
        <v>0</v>
      </c>
      <c r="I43" s="20">
        <v>1203420</v>
      </c>
      <c r="J43" s="19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19">
        <f>E43+J43</f>
        <v>1203420</v>
      </c>
    </row>
    <row r="44" spans="1:16" ht="38.25" x14ac:dyDescent="0.2">
      <c r="A44" s="16" t="s">
        <v>111</v>
      </c>
      <c r="B44" s="16" t="s">
        <v>112</v>
      </c>
      <c r="C44" s="17" t="s">
        <v>108</v>
      </c>
      <c r="D44" s="18" t="s">
        <v>113</v>
      </c>
      <c r="E44" s="19">
        <v>1375800</v>
      </c>
      <c r="F44" s="20">
        <v>1375800</v>
      </c>
      <c r="G44" s="20">
        <v>0</v>
      </c>
      <c r="H44" s="20">
        <v>0</v>
      </c>
      <c r="I44" s="20">
        <v>0</v>
      </c>
      <c r="J44" s="19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19">
        <f t="shared" si="3"/>
        <v>1375800</v>
      </c>
    </row>
    <row r="45" spans="1:16" ht="38.25" x14ac:dyDescent="0.2">
      <c r="A45" s="16" t="s">
        <v>114</v>
      </c>
      <c r="B45" s="16" t="s">
        <v>115</v>
      </c>
      <c r="C45" s="17" t="s">
        <v>108</v>
      </c>
      <c r="D45" s="18" t="s">
        <v>116</v>
      </c>
      <c r="E45" s="19">
        <v>103800</v>
      </c>
      <c r="F45" s="20">
        <v>0</v>
      </c>
      <c r="G45" s="20">
        <v>0</v>
      </c>
      <c r="H45" s="20">
        <v>0</v>
      </c>
      <c r="I45" s="20">
        <v>103800</v>
      </c>
      <c r="J45" s="19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19">
        <f t="shared" si="3"/>
        <v>103800</v>
      </c>
    </row>
    <row r="46" spans="1:16" x14ac:dyDescent="0.2">
      <c r="A46" s="16" t="s">
        <v>117</v>
      </c>
      <c r="B46" s="16" t="s">
        <v>118</v>
      </c>
      <c r="C46" s="17" t="s">
        <v>108</v>
      </c>
      <c r="D46" s="18" t="s">
        <v>119</v>
      </c>
      <c r="E46" s="19">
        <v>8596313.8000000007</v>
      </c>
      <c r="F46" s="20">
        <v>2538172.7999999998</v>
      </c>
      <c r="G46" s="20">
        <v>0</v>
      </c>
      <c r="H46" s="20">
        <v>0</v>
      </c>
      <c r="I46" s="20">
        <v>6058141</v>
      </c>
      <c r="J46" s="19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19">
        <f t="shared" si="3"/>
        <v>8596313.8000000007</v>
      </c>
    </row>
    <row r="47" spans="1:16" ht="38.25" x14ac:dyDescent="0.2">
      <c r="A47" s="16" t="s">
        <v>120</v>
      </c>
      <c r="B47" s="16" t="s">
        <v>121</v>
      </c>
      <c r="C47" s="17" t="s">
        <v>108</v>
      </c>
      <c r="D47" s="18" t="s">
        <v>122</v>
      </c>
      <c r="E47" s="19">
        <v>116000</v>
      </c>
      <c r="F47" s="20">
        <v>116000</v>
      </c>
      <c r="G47" s="20">
        <v>0</v>
      </c>
      <c r="H47" s="20">
        <v>0</v>
      </c>
      <c r="I47" s="20">
        <v>0</v>
      </c>
      <c r="J47" s="19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19">
        <f t="shared" si="3"/>
        <v>116000</v>
      </c>
    </row>
    <row r="48" spans="1:16" x14ac:dyDescent="0.2">
      <c r="A48" s="11" t="s">
        <v>123</v>
      </c>
      <c r="B48" s="12"/>
      <c r="C48" s="13"/>
      <c r="D48" s="14" t="s">
        <v>124</v>
      </c>
      <c r="E48" s="15">
        <f>E49</f>
        <v>66319075</v>
      </c>
      <c r="F48" s="15">
        <f t="shared" ref="F48:P48" si="4">F49</f>
        <v>66319075</v>
      </c>
      <c r="G48" s="15">
        <f t="shared" si="4"/>
        <v>43279196</v>
      </c>
      <c r="H48" s="15">
        <f t="shared" si="4"/>
        <v>2535568</v>
      </c>
      <c r="I48" s="15">
        <f t="shared" si="4"/>
        <v>0</v>
      </c>
      <c r="J48" s="15">
        <f t="shared" si="4"/>
        <v>9238636</v>
      </c>
      <c r="K48" s="15">
        <f t="shared" si="4"/>
        <v>8623462</v>
      </c>
      <c r="L48" s="15">
        <f t="shared" si="4"/>
        <v>615174</v>
      </c>
      <c r="M48" s="15">
        <f t="shared" si="4"/>
        <v>0</v>
      </c>
      <c r="N48" s="15">
        <f t="shared" si="4"/>
        <v>0</v>
      </c>
      <c r="O48" s="15">
        <f t="shared" si="4"/>
        <v>8623462</v>
      </c>
      <c r="P48" s="15">
        <f t="shared" si="4"/>
        <v>75557711</v>
      </c>
    </row>
    <row r="49" spans="1:18" x14ac:dyDescent="0.2">
      <c r="A49" s="11" t="s">
        <v>125</v>
      </c>
      <c r="B49" s="12"/>
      <c r="C49" s="13"/>
      <c r="D49" s="14" t="s">
        <v>124</v>
      </c>
      <c r="E49" s="15">
        <f>E50+E51+E54+E59+E60+E61+E62+E63+E64+E67+E68+E69+E70+E71+E72</f>
        <v>66319075</v>
      </c>
      <c r="F49" s="15">
        <f t="shared" ref="F49:P49" si="5">F50+F51+F54+F59+F60+F61+F62+F63+F64+F67+F68+F69+F70+F71+F72</f>
        <v>66319075</v>
      </c>
      <c r="G49" s="15">
        <f t="shared" si="5"/>
        <v>43279196</v>
      </c>
      <c r="H49" s="15">
        <f t="shared" si="5"/>
        <v>2535568</v>
      </c>
      <c r="I49" s="15">
        <f t="shared" si="5"/>
        <v>0</v>
      </c>
      <c r="J49" s="15">
        <f t="shared" si="5"/>
        <v>9238636</v>
      </c>
      <c r="K49" s="15">
        <f>K50+K51+K54+K59+K60+K61+K62+K63+K64+K67+K68+K69+K70+K71+K72</f>
        <v>8623462</v>
      </c>
      <c r="L49" s="15">
        <f t="shared" si="5"/>
        <v>615174</v>
      </c>
      <c r="M49" s="15">
        <f t="shared" si="5"/>
        <v>0</v>
      </c>
      <c r="N49" s="15">
        <f t="shared" si="5"/>
        <v>0</v>
      </c>
      <c r="O49" s="15">
        <f t="shared" si="5"/>
        <v>8623462</v>
      </c>
      <c r="P49" s="15">
        <f t="shared" si="5"/>
        <v>75557711</v>
      </c>
    </row>
    <row r="50" spans="1:18" ht="38.25" x14ac:dyDescent="0.2">
      <c r="A50" s="16" t="s">
        <v>126</v>
      </c>
      <c r="B50" s="16" t="s">
        <v>23</v>
      </c>
      <c r="C50" s="17" t="s">
        <v>19</v>
      </c>
      <c r="D50" s="18" t="s">
        <v>127</v>
      </c>
      <c r="E50" s="19">
        <f>F50+I50</f>
        <v>2234225</v>
      </c>
      <c r="F50" s="20">
        <v>2234225</v>
      </c>
      <c r="G50" s="20">
        <v>1622220</v>
      </c>
      <c r="H50" s="20">
        <v>18145</v>
      </c>
      <c r="I50" s="20">
        <v>0</v>
      </c>
      <c r="J50" s="19">
        <f>L50+O50</f>
        <v>20000</v>
      </c>
      <c r="K50" s="20">
        <v>20000</v>
      </c>
      <c r="L50" s="20">
        <v>0</v>
      </c>
      <c r="M50" s="20">
        <v>0</v>
      </c>
      <c r="N50" s="20">
        <v>0</v>
      </c>
      <c r="O50" s="20">
        <v>20000</v>
      </c>
      <c r="P50" s="19">
        <f t="shared" si="3"/>
        <v>2254225</v>
      </c>
    </row>
    <row r="51" spans="1:18" x14ac:dyDescent="0.2">
      <c r="A51" s="16" t="s">
        <v>128</v>
      </c>
      <c r="B51" s="16" t="s">
        <v>46</v>
      </c>
      <c r="C51" s="17" t="s">
        <v>129</v>
      </c>
      <c r="D51" s="18" t="s">
        <v>130</v>
      </c>
      <c r="E51" s="19">
        <f t="shared" ref="E51:E72" si="6">F51+I51</f>
        <v>13091178</v>
      </c>
      <c r="F51" s="20">
        <v>13091178</v>
      </c>
      <c r="G51" s="20">
        <v>8034965</v>
      </c>
      <c r="H51" s="20">
        <v>576388</v>
      </c>
      <c r="I51" s="20">
        <v>0</v>
      </c>
      <c r="J51" s="19">
        <f t="shared" ref="J51:J72" si="7">L51+O51</f>
        <v>917774</v>
      </c>
      <c r="K51" s="20">
        <v>302600</v>
      </c>
      <c r="L51" s="20">
        <v>615174</v>
      </c>
      <c r="M51" s="20">
        <v>0</v>
      </c>
      <c r="N51" s="20">
        <v>0</v>
      </c>
      <c r="O51" s="20">
        <v>302600</v>
      </c>
      <c r="P51" s="19">
        <f t="shared" si="3"/>
        <v>14008952</v>
      </c>
    </row>
    <row r="52" spans="1:18" ht="15" x14ac:dyDescent="0.25">
      <c r="A52" s="27"/>
      <c r="B52" s="27"/>
      <c r="C52" s="28"/>
      <c r="D52" s="29" t="s">
        <v>180</v>
      </c>
      <c r="E52" s="19">
        <f t="shared" si="6"/>
        <v>0</v>
      </c>
      <c r="F52" s="31"/>
      <c r="G52" s="31"/>
      <c r="H52" s="31"/>
      <c r="I52" s="31"/>
      <c r="J52" s="19">
        <f t="shared" si="7"/>
        <v>0</v>
      </c>
      <c r="K52" s="33"/>
      <c r="L52" s="33"/>
      <c r="M52" s="31"/>
      <c r="N52" s="31"/>
      <c r="O52" s="31"/>
      <c r="P52" s="30">
        <v>0</v>
      </c>
      <c r="Q52" s="32"/>
      <c r="R52" s="32"/>
    </row>
    <row r="53" spans="1:18" ht="90" x14ac:dyDescent="0.25">
      <c r="A53" s="27"/>
      <c r="B53" s="27"/>
      <c r="C53" s="28"/>
      <c r="D53" s="29" t="s">
        <v>181</v>
      </c>
      <c r="E53" s="19">
        <f t="shared" si="6"/>
        <v>7390</v>
      </c>
      <c r="F53" s="31">
        <v>7390</v>
      </c>
      <c r="G53" s="31">
        <v>3937</v>
      </c>
      <c r="H53" s="31">
        <v>0</v>
      </c>
      <c r="I53" s="31">
        <v>0</v>
      </c>
      <c r="J53" s="19">
        <f t="shared" si="7"/>
        <v>0</v>
      </c>
      <c r="K53" s="33">
        <v>0</v>
      </c>
      <c r="L53" s="33">
        <v>0</v>
      </c>
      <c r="M53" s="31">
        <v>0</v>
      </c>
      <c r="N53" s="31">
        <v>0</v>
      </c>
      <c r="O53" s="31">
        <v>0</v>
      </c>
      <c r="P53" s="30">
        <v>7390</v>
      </c>
      <c r="Q53" s="32"/>
      <c r="R53" s="32"/>
    </row>
    <row r="54" spans="1:18" ht="51" x14ac:dyDescent="0.2">
      <c r="A54" s="16" t="s">
        <v>131</v>
      </c>
      <c r="B54" s="16" t="s">
        <v>133</v>
      </c>
      <c r="C54" s="17" t="s">
        <v>132</v>
      </c>
      <c r="D54" s="18" t="s">
        <v>134</v>
      </c>
      <c r="E54" s="19">
        <f t="shared" si="6"/>
        <v>38911974</v>
      </c>
      <c r="F54" s="20">
        <v>38911974</v>
      </c>
      <c r="G54" s="20">
        <v>26141540</v>
      </c>
      <c r="H54" s="20">
        <v>1716191</v>
      </c>
      <c r="I54" s="20">
        <v>0</v>
      </c>
      <c r="J54" s="19">
        <f t="shared" si="7"/>
        <v>2266093</v>
      </c>
      <c r="K54" s="20">
        <v>2266093</v>
      </c>
      <c r="L54" s="20">
        <v>0</v>
      </c>
      <c r="M54" s="20">
        <v>0</v>
      </c>
      <c r="N54" s="20">
        <v>0</v>
      </c>
      <c r="O54" s="20">
        <v>2266093</v>
      </c>
      <c r="P54" s="19">
        <f>E54+J54</f>
        <v>41178067</v>
      </c>
    </row>
    <row r="55" spans="1:18" ht="15" x14ac:dyDescent="0.25">
      <c r="A55" s="34"/>
      <c r="B55" s="34"/>
      <c r="C55" s="35"/>
      <c r="D55" s="36" t="s">
        <v>180</v>
      </c>
      <c r="E55" s="19">
        <f t="shared" si="6"/>
        <v>0</v>
      </c>
      <c r="F55" s="38"/>
      <c r="G55" s="38"/>
      <c r="H55" s="38"/>
      <c r="I55" s="38"/>
      <c r="J55" s="19">
        <f t="shared" si="7"/>
        <v>0</v>
      </c>
      <c r="K55" s="45"/>
      <c r="L55" s="45"/>
      <c r="M55" s="38"/>
      <c r="N55" s="38"/>
      <c r="O55" s="38"/>
      <c r="P55" s="37">
        <v>0</v>
      </c>
      <c r="Q55" s="44"/>
      <c r="R55" s="44"/>
    </row>
    <row r="56" spans="1:18" ht="25.5" x14ac:dyDescent="0.25">
      <c r="A56" s="34"/>
      <c r="B56" s="34"/>
      <c r="C56" s="35"/>
      <c r="D56" s="39" t="s">
        <v>182</v>
      </c>
      <c r="E56" s="19">
        <f t="shared" si="6"/>
        <v>23509000</v>
      </c>
      <c r="F56" s="43">
        <v>23509000</v>
      </c>
      <c r="G56" s="38">
        <v>19157166</v>
      </c>
      <c r="H56" s="38">
        <v>0</v>
      </c>
      <c r="I56" s="38">
        <v>0</v>
      </c>
      <c r="J56" s="19">
        <f t="shared" si="7"/>
        <v>0</v>
      </c>
      <c r="K56" s="45">
        <v>0</v>
      </c>
      <c r="L56" s="45">
        <v>0</v>
      </c>
      <c r="M56" s="38">
        <v>0</v>
      </c>
      <c r="N56" s="38">
        <v>0</v>
      </c>
      <c r="O56" s="38"/>
      <c r="P56" s="37">
        <f>E56</f>
        <v>23509000</v>
      </c>
      <c r="Q56" s="44"/>
      <c r="R56" s="44"/>
    </row>
    <row r="57" spans="1:18" ht="63.75" x14ac:dyDescent="0.25">
      <c r="A57" s="40"/>
      <c r="B57" s="40"/>
      <c r="C57" s="41"/>
      <c r="D57" s="42" t="s">
        <v>183</v>
      </c>
      <c r="E57" s="19">
        <f t="shared" si="6"/>
        <v>16163</v>
      </c>
      <c r="F57" s="43">
        <v>16163</v>
      </c>
      <c r="G57" s="43">
        <v>8611</v>
      </c>
      <c r="H57" s="38">
        <v>0</v>
      </c>
      <c r="I57" s="38">
        <v>0</v>
      </c>
      <c r="J57" s="19">
        <f t="shared" si="7"/>
        <v>0</v>
      </c>
      <c r="K57" s="45">
        <v>0</v>
      </c>
      <c r="L57" s="45">
        <v>0</v>
      </c>
      <c r="M57" s="38">
        <v>0</v>
      </c>
      <c r="N57" s="38">
        <v>0</v>
      </c>
      <c r="O57" s="38"/>
      <c r="P57" s="37">
        <v>16163</v>
      </c>
      <c r="Q57" s="44"/>
      <c r="R57" s="44"/>
    </row>
    <row r="58" spans="1:18" ht="63.75" x14ac:dyDescent="0.25">
      <c r="A58" s="40"/>
      <c r="B58" s="40"/>
      <c r="C58" s="41"/>
      <c r="D58" s="42" t="s">
        <v>184</v>
      </c>
      <c r="E58" s="19">
        <f t="shared" si="6"/>
        <v>299610</v>
      </c>
      <c r="F58" s="43">
        <v>299610</v>
      </c>
      <c r="G58" s="38">
        <v>0</v>
      </c>
      <c r="H58" s="38">
        <v>0</v>
      </c>
      <c r="I58" s="38">
        <v>0</v>
      </c>
      <c r="J58" s="19">
        <f t="shared" si="7"/>
        <v>0</v>
      </c>
      <c r="K58" s="45">
        <v>0</v>
      </c>
      <c r="L58" s="45">
        <v>0</v>
      </c>
      <c r="M58" s="38">
        <v>0</v>
      </c>
      <c r="N58" s="38">
        <v>0</v>
      </c>
      <c r="O58" s="38"/>
      <c r="P58" s="37">
        <f>E58</f>
        <v>299610</v>
      </c>
      <c r="Q58" s="44"/>
      <c r="R58" s="44"/>
    </row>
    <row r="59" spans="1:18" ht="38.25" x14ac:dyDescent="0.2">
      <c r="A59" s="16" t="s">
        <v>135</v>
      </c>
      <c r="B59" s="16" t="s">
        <v>57</v>
      </c>
      <c r="C59" s="17" t="s">
        <v>136</v>
      </c>
      <c r="D59" s="18" t="s">
        <v>137</v>
      </c>
      <c r="E59" s="19">
        <f t="shared" si="6"/>
        <v>1425537</v>
      </c>
      <c r="F59" s="20">
        <v>1425537</v>
      </c>
      <c r="G59" s="20">
        <v>919780</v>
      </c>
      <c r="H59" s="20">
        <v>0</v>
      </c>
      <c r="I59" s="20">
        <v>0</v>
      </c>
      <c r="J59" s="19">
        <f t="shared" si="7"/>
        <v>42100</v>
      </c>
      <c r="K59" s="20">
        <v>42100</v>
      </c>
      <c r="L59" s="20">
        <v>0</v>
      </c>
      <c r="M59" s="20">
        <v>0</v>
      </c>
      <c r="N59" s="20">
        <v>0</v>
      </c>
      <c r="O59" s="20">
        <v>42100</v>
      </c>
      <c r="P59" s="19">
        <f t="shared" ref="P59:P64" si="8">E59+J59</f>
        <v>1467637</v>
      </c>
    </row>
    <row r="60" spans="1:18" ht="25.5" x14ac:dyDescent="0.2">
      <c r="A60" s="16" t="s">
        <v>138</v>
      </c>
      <c r="B60" s="16" t="s">
        <v>139</v>
      </c>
      <c r="C60" s="17" t="s">
        <v>136</v>
      </c>
      <c r="D60" s="18" t="s">
        <v>140</v>
      </c>
      <c r="E60" s="19">
        <f t="shared" si="6"/>
        <v>1535559</v>
      </c>
      <c r="F60" s="20">
        <v>1535559</v>
      </c>
      <c r="G60" s="20">
        <v>1235241</v>
      </c>
      <c r="H60" s="20">
        <v>0</v>
      </c>
      <c r="I60" s="20">
        <v>0</v>
      </c>
      <c r="J60" s="19">
        <f t="shared" si="7"/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19">
        <f t="shared" si="8"/>
        <v>1535559</v>
      </c>
    </row>
    <row r="61" spans="1:18" ht="25.5" x14ac:dyDescent="0.2">
      <c r="A61" s="16" t="s">
        <v>141</v>
      </c>
      <c r="B61" s="16" t="s">
        <v>143</v>
      </c>
      <c r="C61" s="17" t="s">
        <v>142</v>
      </c>
      <c r="D61" s="18" t="s">
        <v>144</v>
      </c>
      <c r="E61" s="19">
        <f t="shared" si="6"/>
        <v>1005921</v>
      </c>
      <c r="F61" s="20">
        <v>1005921</v>
      </c>
      <c r="G61" s="20">
        <v>771514</v>
      </c>
      <c r="H61" s="20">
        <v>10305</v>
      </c>
      <c r="I61" s="20">
        <v>0</v>
      </c>
      <c r="J61" s="19">
        <f t="shared" si="7"/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19">
        <f t="shared" si="8"/>
        <v>1005921</v>
      </c>
    </row>
    <row r="62" spans="1:18" ht="25.5" x14ac:dyDescent="0.2">
      <c r="A62" s="16" t="s">
        <v>145</v>
      </c>
      <c r="B62" s="16" t="s">
        <v>146</v>
      </c>
      <c r="C62" s="17" t="s">
        <v>142</v>
      </c>
      <c r="D62" s="18" t="s">
        <v>147</v>
      </c>
      <c r="E62" s="19">
        <f t="shared" si="6"/>
        <v>2610022</v>
      </c>
      <c r="F62" s="20">
        <v>2610022</v>
      </c>
      <c r="G62" s="20">
        <v>2026780</v>
      </c>
      <c r="H62" s="20">
        <v>0</v>
      </c>
      <c r="I62" s="20">
        <v>0</v>
      </c>
      <c r="J62" s="19">
        <f t="shared" si="7"/>
        <v>20000</v>
      </c>
      <c r="K62" s="20">
        <v>20000</v>
      </c>
      <c r="L62" s="20">
        <v>0</v>
      </c>
      <c r="M62" s="20">
        <v>0</v>
      </c>
      <c r="N62" s="20">
        <v>0</v>
      </c>
      <c r="O62" s="20">
        <v>20000</v>
      </c>
      <c r="P62" s="19">
        <f t="shared" si="8"/>
        <v>2630022</v>
      </c>
    </row>
    <row r="63" spans="1:18" x14ac:dyDescent="0.2">
      <c r="A63" s="16" t="s">
        <v>148</v>
      </c>
      <c r="B63" s="16" t="s">
        <v>149</v>
      </c>
      <c r="C63" s="17" t="s">
        <v>142</v>
      </c>
      <c r="D63" s="18" t="s">
        <v>150</v>
      </c>
      <c r="E63" s="19">
        <f t="shared" si="6"/>
        <v>818135</v>
      </c>
      <c r="F63" s="20">
        <v>818135</v>
      </c>
      <c r="G63" s="20">
        <v>0</v>
      </c>
      <c r="H63" s="20">
        <v>0</v>
      </c>
      <c r="I63" s="20">
        <v>0</v>
      </c>
      <c r="J63" s="19">
        <f t="shared" si="7"/>
        <v>39000</v>
      </c>
      <c r="K63" s="20">
        <v>39000</v>
      </c>
      <c r="L63" s="20">
        <v>0</v>
      </c>
      <c r="M63" s="20">
        <v>0</v>
      </c>
      <c r="N63" s="20">
        <v>0</v>
      </c>
      <c r="O63" s="20">
        <v>39000</v>
      </c>
      <c r="P63" s="19">
        <f t="shared" si="8"/>
        <v>857135</v>
      </c>
    </row>
    <row r="64" spans="1:18" ht="25.5" x14ac:dyDescent="0.2">
      <c r="A64" s="16" t="s">
        <v>151</v>
      </c>
      <c r="B64" s="16" t="s">
        <v>152</v>
      </c>
      <c r="C64" s="17" t="s">
        <v>142</v>
      </c>
      <c r="D64" s="18" t="s">
        <v>153</v>
      </c>
      <c r="E64" s="19">
        <f t="shared" si="6"/>
        <v>1371633</v>
      </c>
      <c r="F64" s="20">
        <v>1371633</v>
      </c>
      <c r="G64" s="20">
        <v>1044679</v>
      </c>
      <c r="H64" s="20">
        <v>0</v>
      </c>
      <c r="I64" s="20">
        <v>0</v>
      </c>
      <c r="J64" s="19">
        <f t="shared" si="7"/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19">
        <f t="shared" si="8"/>
        <v>1371633</v>
      </c>
    </row>
    <row r="65" spans="1:18" ht="15" x14ac:dyDescent="0.25">
      <c r="A65" s="46"/>
      <c r="B65" s="46"/>
      <c r="C65" s="47"/>
      <c r="D65" s="50" t="s">
        <v>180</v>
      </c>
      <c r="E65" s="19">
        <f t="shared" si="6"/>
        <v>0</v>
      </c>
      <c r="F65" s="49"/>
      <c r="G65" s="49"/>
      <c r="H65" s="49"/>
      <c r="I65" s="49"/>
      <c r="J65" s="19">
        <f t="shared" si="7"/>
        <v>0</v>
      </c>
      <c r="K65" s="59"/>
      <c r="L65" s="57"/>
      <c r="M65" s="49"/>
      <c r="N65" s="49"/>
      <c r="O65" s="49"/>
      <c r="P65" s="48">
        <v>0</v>
      </c>
      <c r="Q65" s="56"/>
      <c r="R65" s="56"/>
    </row>
    <row r="66" spans="1:18" ht="51" x14ac:dyDescent="0.25">
      <c r="A66" s="52"/>
      <c r="B66" s="52"/>
      <c r="C66" s="53"/>
      <c r="D66" s="54" t="s">
        <v>185</v>
      </c>
      <c r="E66" s="19">
        <f t="shared" si="6"/>
        <v>1236371</v>
      </c>
      <c r="F66" s="55">
        <v>1236371</v>
      </c>
      <c r="G66" s="55">
        <v>1013419</v>
      </c>
      <c r="H66" s="49">
        <v>0</v>
      </c>
      <c r="I66" s="49">
        <v>0</v>
      </c>
      <c r="J66" s="19">
        <f t="shared" si="7"/>
        <v>0</v>
      </c>
      <c r="K66" s="59">
        <v>0</v>
      </c>
      <c r="L66" s="57">
        <v>0</v>
      </c>
      <c r="M66" s="49">
        <v>0</v>
      </c>
      <c r="N66" s="49">
        <v>0</v>
      </c>
      <c r="O66" s="49">
        <v>0</v>
      </c>
      <c r="P66" s="48">
        <v>1236371</v>
      </c>
      <c r="Q66" s="56"/>
      <c r="R66" s="56"/>
    </row>
    <row r="67" spans="1:18" x14ac:dyDescent="0.2">
      <c r="A67" s="16" t="s">
        <v>154</v>
      </c>
      <c r="B67" s="16" t="s">
        <v>156</v>
      </c>
      <c r="C67" s="17" t="s">
        <v>155</v>
      </c>
      <c r="D67" s="18" t="s">
        <v>157</v>
      </c>
      <c r="E67" s="19">
        <f t="shared" si="6"/>
        <v>190500</v>
      </c>
      <c r="F67" s="20">
        <v>190500</v>
      </c>
      <c r="G67" s="20">
        <v>0</v>
      </c>
      <c r="H67" s="20">
        <v>0</v>
      </c>
      <c r="I67" s="20">
        <v>0</v>
      </c>
      <c r="J67" s="19">
        <f t="shared" si="7"/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19">
        <f t="shared" ref="P67:P72" si="9">E67+J67</f>
        <v>190500</v>
      </c>
    </row>
    <row r="68" spans="1:18" ht="63.75" x14ac:dyDescent="0.2">
      <c r="A68" s="16" t="s">
        <v>158</v>
      </c>
      <c r="B68" s="16" t="s">
        <v>159</v>
      </c>
      <c r="C68" s="17" t="s">
        <v>155</v>
      </c>
      <c r="D68" s="18" t="s">
        <v>160</v>
      </c>
      <c r="E68" s="19">
        <f t="shared" si="6"/>
        <v>0</v>
      </c>
      <c r="F68" s="20">
        <v>0</v>
      </c>
      <c r="G68" s="20">
        <v>0</v>
      </c>
      <c r="H68" s="20">
        <v>0</v>
      </c>
      <c r="I68" s="20">
        <v>0</v>
      </c>
      <c r="J68" s="19">
        <f t="shared" si="7"/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19">
        <f t="shared" si="9"/>
        <v>0</v>
      </c>
    </row>
    <row r="69" spans="1:18" ht="38.25" x14ac:dyDescent="0.2">
      <c r="A69" s="16" t="s">
        <v>161</v>
      </c>
      <c r="B69" s="16" t="s">
        <v>163</v>
      </c>
      <c r="C69" s="17" t="s">
        <v>162</v>
      </c>
      <c r="D69" s="18" t="s">
        <v>164</v>
      </c>
      <c r="E69" s="19">
        <f t="shared" si="6"/>
        <v>3107751</v>
      </c>
      <c r="F69" s="20">
        <v>3107751</v>
      </c>
      <c r="G69" s="20">
        <v>1482477</v>
      </c>
      <c r="H69" s="20">
        <v>214539</v>
      </c>
      <c r="I69" s="20">
        <v>0</v>
      </c>
      <c r="J69" s="19">
        <f t="shared" si="7"/>
        <v>79000</v>
      </c>
      <c r="K69" s="20">
        <v>79000</v>
      </c>
      <c r="L69" s="20">
        <v>0</v>
      </c>
      <c r="M69" s="20">
        <v>0</v>
      </c>
      <c r="N69" s="20">
        <v>0</v>
      </c>
      <c r="O69" s="20">
        <v>79000</v>
      </c>
      <c r="P69" s="19">
        <f t="shared" si="9"/>
        <v>3186751</v>
      </c>
    </row>
    <row r="70" spans="1:18" x14ac:dyDescent="0.2">
      <c r="A70" s="16" t="s">
        <v>165</v>
      </c>
      <c r="B70" s="16" t="s">
        <v>62</v>
      </c>
      <c r="C70" s="17" t="s">
        <v>61</v>
      </c>
      <c r="D70" s="18" t="s">
        <v>63</v>
      </c>
      <c r="E70" s="19">
        <f t="shared" si="6"/>
        <v>16640</v>
      </c>
      <c r="F70" s="20">
        <v>16640</v>
      </c>
      <c r="G70" s="20">
        <v>0</v>
      </c>
      <c r="H70" s="20">
        <v>0</v>
      </c>
      <c r="I70" s="20">
        <v>0</v>
      </c>
      <c r="J70" s="19">
        <f t="shared" si="7"/>
        <v>0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19">
        <f t="shared" si="9"/>
        <v>16640</v>
      </c>
    </row>
    <row r="71" spans="1:18" x14ac:dyDescent="0.2">
      <c r="A71" s="16" t="s">
        <v>166</v>
      </c>
      <c r="B71" s="16" t="s">
        <v>167</v>
      </c>
      <c r="C71" s="17" t="s">
        <v>79</v>
      </c>
      <c r="D71" s="18" t="s">
        <v>168</v>
      </c>
      <c r="E71" s="19">
        <f t="shared" si="6"/>
        <v>0</v>
      </c>
      <c r="F71" s="20">
        <v>0</v>
      </c>
      <c r="G71" s="20">
        <v>0</v>
      </c>
      <c r="H71" s="20">
        <v>0</v>
      </c>
      <c r="I71" s="20">
        <v>0</v>
      </c>
      <c r="J71" s="19">
        <f t="shared" si="7"/>
        <v>5786135</v>
      </c>
      <c r="K71" s="20">
        <v>5786135</v>
      </c>
      <c r="L71" s="20">
        <v>0</v>
      </c>
      <c r="M71" s="20">
        <v>0</v>
      </c>
      <c r="N71" s="20">
        <v>0</v>
      </c>
      <c r="O71" s="20">
        <v>5786135</v>
      </c>
      <c r="P71" s="19">
        <f t="shared" si="9"/>
        <v>5786135</v>
      </c>
    </row>
    <row r="72" spans="1:18" x14ac:dyDescent="0.2">
      <c r="A72" s="16" t="s">
        <v>169</v>
      </c>
      <c r="B72" s="16" t="s">
        <v>170</v>
      </c>
      <c r="C72" s="17" t="s">
        <v>79</v>
      </c>
      <c r="D72" s="18" t="s">
        <v>171</v>
      </c>
      <c r="E72" s="19">
        <f t="shared" si="6"/>
        <v>0</v>
      </c>
      <c r="F72" s="20">
        <v>0</v>
      </c>
      <c r="G72" s="20">
        <v>0</v>
      </c>
      <c r="H72" s="20">
        <v>0</v>
      </c>
      <c r="I72" s="20">
        <v>0</v>
      </c>
      <c r="J72" s="19">
        <f t="shared" si="7"/>
        <v>68534</v>
      </c>
      <c r="K72" s="20">
        <v>68534</v>
      </c>
      <c r="L72" s="20">
        <v>0</v>
      </c>
      <c r="M72" s="20">
        <v>0</v>
      </c>
      <c r="N72" s="20">
        <v>0</v>
      </c>
      <c r="O72" s="20">
        <v>68534</v>
      </c>
      <c r="P72" s="19">
        <f t="shared" si="9"/>
        <v>68534</v>
      </c>
    </row>
    <row r="73" spans="1:18" x14ac:dyDescent="0.2">
      <c r="A73" s="21" t="s">
        <v>172</v>
      </c>
      <c r="B73" s="22" t="s">
        <v>172</v>
      </c>
      <c r="C73" s="23" t="s">
        <v>172</v>
      </c>
      <c r="D73" s="24" t="s">
        <v>173</v>
      </c>
      <c r="E73" s="15">
        <f>E48+E14</f>
        <v>137404770</v>
      </c>
      <c r="F73" s="15">
        <f t="shared" ref="F73:P73" si="10">F48+F14</f>
        <v>129749419</v>
      </c>
      <c r="G73" s="15">
        <f t="shared" si="10"/>
        <v>56038809</v>
      </c>
      <c r="H73" s="15">
        <f t="shared" si="10"/>
        <v>5164672</v>
      </c>
      <c r="I73" s="15">
        <f t="shared" si="10"/>
        <v>7655351</v>
      </c>
      <c r="J73" s="15">
        <f t="shared" si="10"/>
        <v>31533394</v>
      </c>
      <c r="K73" s="15">
        <f t="shared" si="10"/>
        <v>19645699</v>
      </c>
      <c r="L73" s="15">
        <f t="shared" si="10"/>
        <v>615174</v>
      </c>
      <c r="M73" s="15">
        <f t="shared" si="10"/>
        <v>0</v>
      </c>
      <c r="N73" s="15">
        <f t="shared" si="10"/>
        <v>0</v>
      </c>
      <c r="O73" s="15">
        <f t="shared" si="10"/>
        <v>30918220</v>
      </c>
      <c r="P73" s="15">
        <f t="shared" si="10"/>
        <v>168938164</v>
      </c>
    </row>
    <row r="74" spans="1:18" ht="24" x14ac:dyDescent="0.25">
      <c r="A74" s="62"/>
      <c r="B74" s="63"/>
      <c r="C74" s="64"/>
      <c r="D74" s="68" t="s">
        <v>187</v>
      </c>
      <c r="E74" s="66">
        <f>E75+E76+E77+E79+E78</f>
        <v>25536380</v>
      </c>
      <c r="F74" s="66">
        <f t="shared" ref="F74:P74" si="11">F75+F76+F77+F79+F78</f>
        <v>25536380</v>
      </c>
      <c r="G74" s="66">
        <f t="shared" si="11"/>
        <v>20453843</v>
      </c>
      <c r="H74" s="66">
        <f t="shared" si="11"/>
        <v>7490</v>
      </c>
      <c r="I74" s="66">
        <f t="shared" si="11"/>
        <v>0</v>
      </c>
      <c r="J74" s="66">
        <f t="shared" si="11"/>
        <v>0</v>
      </c>
      <c r="K74" s="66">
        <f t="shared" si="11"/>
        <v>0</v>
      </c>
      <c r="L74" s="66">
        <f t="shared" si="11"/>
        <v>0</v>
      </c>
      <c r="M74" s="66">
        <f t="shared" si="11"/>
        <v>0</v>
      </c>
      <c r="N74" s="66">
        <f t="shared" si="11"/>
        <v>0</v>
      </c>
      <c r="O74" s="66">
        <f t="shared" si="11"/>
        <v>0</v>
      </c>
      <c r="P74" s="66">
        <f t="shared" si="11"/>
        <v>25536380</v>
      </c>
      <c r="Q74" s="67"/>
      <c r="R74" s="67"/>
    </row>
    <row r="75" spans="1:18" ht="48" x14ac:dyDescent="0.25">
      <c r="A75" s="62"/>
      <c r="B75" s="63"/>
      <c r="C75" s="64"/>
      <c r="D75" s="68" t="s">
        <v>183</v>
      </c>
      <c r="E75" s="65">
        <f>E56</f>
        <v>23509000</v>
      </c>
      <c r="F75" s="65">
        <f t="shared" ref="F75:P75" si="12">F56</f>
        <v>23509000</v>
      </c>
      <c r="G75" s="65">
        <f t="shared" si="12"/>
        <v>19157166</v>
      </c>
      <c r="H75" s="65"/>
      <c r="I75" s="65"/>
      <c r="J75" s="65"/>
      <c r="K75" s="65"/>
      <c r="L75" s="65"/>
      <c r="M75" s="65"/>
      <c r="N75" s="65"/>
      <c r="O75" s="65"/>
      <c r="P75" s="65">
        <f t="shared" si="12"/>
        <v>23509000</v>
      </c>
      <c r="Q75" s="67"/>
      <c r="R75" s="67"/>
    </row>
    <row r="76" spans="1:18" ht="48" x14ac:dyDescent="0.25">
      <c r="A76" s="62"/>
      <c r="B76" s="63"/>
      <c r="C76" s="64"/>
      <c r="D76" s="68" t="s">
        <v>183</v>
      </c>
      <c r="E76" s="65">
        <v>23553</v>
      </c>
      <c r="F76" s="65">
        <v>23553</v>
      </c>
      <c r="G76" s="65">
        <v>12548</v>
      </c>
      <c r="H76" s="66"/>
      <c r="I76" s="66"/>
      <c r="J76" s="66"/>
      <c r="K76" s="66"/>
      <c r="L76" s="66"/>
      <c r="M76" s="66"/>
      <c r="N76" s="66"/>
      <c r="O76" s="66"/>
      <c r="P76" s="66">
        <v>23553</v>
      </c>
      <c r="Q76" s="67"/>
      <c r="R76" s="67"/>
    </row>
    <row r="77" spans="1:18" ht="36" x14ac:dyDescent="0.25">
      <c r="A77" s="62"/>
      <c r="B77" s="63"/>
      <c r="C77" s="64"/>
      <c r="D77" s="68" t="s">
        <v>185</v>
      </c>
      <c r="E77" s="65">
        <v>1236371</v>
      </c>
      <c r="F77" s="65">
        <v>1236371</v>
      </c>
      <c r="G77" s="65">
        <v>1013419</v>
      </c>
      <c r="H77" s="66"/>
      <c r="I77" s="66"/>
      <c r="J77" s="66"/>
      <c r="K77" s="66"/>
      <c r="L77" s="66"/>
      <c r="M77" s="66"/>
      <c r="N77" s="66"/>
      <c r="O77" s="66"/>
      <c r="P77" s="66">
        <v>1236371</v>
      </c>
      <c r="Q77" s="67"/>
      <c r="R77" s="67"/>
    </row>
    <row r="78" spans="1:18" ht="48" x14ac:dyDescent="0.25">
      <c r="A78" s="62"/>
      <c r="B78" s="63"/>
      <c r="C78" s="64"/>
      <c r="D78" s="68" t="s">
        <v>186</v>
      </c>
      <c r="E78" s="61">
        <f>E19</f>
        <v>467846</v>
      </c>
      <c r="F78" s="61">
        <f t="shared" ref="F78:P78" si="13">F19</f>
        <v>467846</v>
      </c>
      <c r="G78" s="61">
        <f t="shared" si="13"/>
        <v>270710</v>
      </c>
      <c r="H78" s="61">
        <f t="shared" si="13"/>
        <v>7490</v>
      </c>
      <c r="I78" s="61">
        <f t="shared" si="13"/>
        <v>0</v>
      </c>
      <c r="J78" s="61">
        <f t="shared" si="13"/>
        <v>0</v>
      </c>
      <c r="K78" s="61">
        <f t="shared" si="13"/>
        <v>0</v>
      </c>
      <c r="L78" s="61">
        <f t="shared" si="13"/>
        <v>0</v>
      </c>
      <c r="M78" s="61">
        <f t="shared" si="13"/>
        <v>0</v>
      </c>
      <c r="N78" s="61">
        <f t="shared" si="13"/>
        <v>0</v>
      </c>
      <c r="O78" s="61">
        <f t="shared" si="13"/>
        <v>0</v>
      </c>
      <c r="P78" s="61">
        <f t="shared" si="13"/>
        <v>467846</v>
      </c>
      <c r="Q78" s="60"/>
      <c r="R78" s="60"/>
    </row>
    <row r="79" spans="1:18" ht="60" x14ac:dyDescent="0.25">
      <c r="A79" s="62"/>
      <c r="B79" s="63"/>
      <c r="C79" s="64"/>
      <c r="D79" s="68" t="s">
        <v>188</v>
      </c>
      <c r="E79" s="65">
        <f>F79</f>
        <v>299610</v>
      </c>
      <c r="F79" s="65">
        <v>299610</v>
      </c>
      <c r="G79" s="65">
        <v>0</v>
      </c>
      <c r="H79" s="66"/>
      <c r="I79" s="66"/>
      <c r="J79" s="66"/>
      <c r="K79" s="66"/>
      <c r="L79" s="66"/>
      <c r="M79" s="66"/>
      <c r="N79" s="66"/>
      <c r="O79" s="66"/>
      <c r="P79" s="66">
        <f>E79</f>
        <v>299610</v>
      </c>
      <c r="Q79" s="60"/>
      <c r="R79" s="60"/>
    </row>
    <row r="80" spans="1:18" x14ac:dyDescent="0.2">
      <c r="A80" s="5"/>
      <c r="B80" s="6"/>
      <c r="C80" s="7"/>
      <c r="D80" s="8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1:16" x14ac:dyDescent="0.2">
      <c r="A81" s="5"/>
      <c r="B81" s="6"/>
      <c r="C81" s="7"/>
      <c r="D81" s="8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1:16" x14ac:dyDescent="0.2">
      <c r="A82" s="5"/>
      <c r="B82" s="6"/>
      <c r="C82" s="7"/>
      <c r="D82" s="8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5" spans="1:16" x14ac:dyDescent="0.2">
      <c r="B85" s="3" t="s">
        <v>174</v>
      </c>
      <c r="I85" s="3" t="s">
        <v>175</v>
      </c>
    </row>
  </sheetData>
  <mergeCells count="23"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M2:P4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</mergeCells>
  <pageMargins left="0.19685039370078741" right="0.19685039370078741" top="0.39370078740157483" bottom="0.19685039370078741" header="0" footer="0"/>
  <pageSetup paperSize="9" scale="65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2020-12-07T11:46:04Z</cp:lastPrinted>
  <dcterms:created xsi:type="dcterms:W3CDTF">2020-10-08T12:14:57Z</dcterms:created>
  <dcterms:modified xsi:type="dcterms:W3CDTF">2020-12-08T13:28:10Z</dcterms:modified>
</cp:coreProperties>
</file>