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бщая\ФИНВІДДІЛ 2021\РІШЕННЯ\ЗВІТИ ПРО ВИКОНАННЯ БЮДЖЕТУ\за 2023 рік\"/>
    </mc:Choice>
  </mc:AlternateContent>
  <bookViews>
    <workbookView xWindow="0" yWindow="0" windowWidth="28800" windowHeight="13515"/>
  </bookViews>
  <sheets>
    <sheet name="Лист1" sheetId="1" r:id="rId1"/>
  </sheets>
  <definedNames>
    <definedName name="_xlnm.Print_Titles" localSheetId="0">Лист1!$7:$9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1" i="1" l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10" i="1"/>
  <c r="V11" i="1"/>
  <c r="V12" i="1"/>
  <c r="V13" i="1"/>
  <c r="V14" i="1"/>
  <c r="V15" i="1"/>
  <c r="V16" i="1"/>
  <c r="V20" i="1"/>
  <c r="V25" i="1"/>
  <c r="V26" i="1"/>
  <c r="V27" i="1"/>
  <c r="V28" i="1"/>
  <c r="V29" i="1"/>
  <c r="V30" i="1"/>
  <c r="V31" i="1"/>
  <c r="V32" i="1"/>
  <c r="V33" i="1"/>
  <c r="V34" i="1"/>
  <c r="V36" i="1"/>
  <c r="V37" i="1"/>
  <c r="V38" i="1"/>
  <c r="V39" i="1"/>
  <c r="V40" i="1"/>
  <c r="V41" i="1"/>
  <c r="V42" i="1"/>
  <c r="V43" i="1"/>
  <c r="V44" i="1"/>
  <c r="V45" i="1"/>
  <c r="V46" i="1"/>
  <c r="V48" i="1"/>
  <c r="V49" i="1"/>
  <c r="V50" i="1"/>
  <c r="V51" i="1"/>
  <c r="V52" i="1"/>
  <c r="V53" i="1"/>
  <c r="V54" i="1"/>
  <c r="V55" i="1"/>
  <c r="V56" i="1"/>
  <c r="V57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4" i="1"/>
  <c r="V75" i="1"/>
  <c r="V77" i="1"/>
  <c r="V79" i="1"/>
  <c r="V80" i="1"/>
  <c r="V81" i="1"/>
  <c r="V85" i="1"/>
  <c r="V87" i="1"/>
  <c r="V88" i="1"/>
  <c r="V10" i="1"/>
  <c r="U10" i="1" l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</calcChain>
</file>

<file path=xl/sharedStrings.xml><?xml version="1.0" encoding="utf-8"?>
<sst xmlns="http://schemas.openxmlformats.org/spreadsheetml/2006/main" count="262" uniqueCount="171">
  <si>
    <t>грн.</t>
  </si>
  <si>
    <t>КМБ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</si>
  <si>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</si>
  <si>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</si>
  <si>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</si>
  <si>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</si>
  <si>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</si>
  <si>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</si>
  <si>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% викон.</t>
  </si>
  <si>
    <t>2021 рік (дата факту 29.12.2021)</t>
  </si>
  <si>
    <t>2022 рік (дата факту 29.12.2022)</t>
  </si>
  <si>
    <t>2023 рік (дата факту 29.12.2023)</t>
  </si>
  <si>
    <t>1451200000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</si>
  <si>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</si>
  <si>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</si>
  <si>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</si>
  <si>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</si>
  <si>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</si>
  <si>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</si>
  <si>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</si>
  <si>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</si>
  <si>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</si>
  <si>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військовослужбовцями, поліцейськими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</si>
  <si>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</si>
  <si>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</si>
  <si>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</si>
  <si>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</si>
  <si>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11011300</t>
  </si>
  <si>
    <t>Податок на доходи фізичних осіб у вигляді мінімального податкового зобов`язання, що підлягає сплаті фізичними особами</t>
  </si>
  <si>
    <t>11020000</t>
  </si>
  <si>
    <t>Податок на прибуток підприємств</t>
  </si>
  <si>
    <t>11020200</t>
  </si>
  <si>
    <t>Податок на прибуток підприємств та фінансових установ комунальної власності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</si>
  <si>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</si>
  <si>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</si>
  <si>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</si>
  <si>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</si>
  <si>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</si>
  <si>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</si>
  <si>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13020000</t>
  </si>
  <si>
    <t>Рентна плата за спеціальне використання води</t>
  </si>
  <si>
    <t>13020200</t>
  </si>
  <si>
    <t>Рентна плата за спеціальне використання води водних об`єктів місцевого значення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</si>
  <si>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</si>
  <si>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</si>
  <si>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</si>
  <si>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</si>
  <si>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13040000</t>
  </si>
  <si>
    <t>Рентна плата за користування надрами місцевого значення</t>
  </si>
  <si>
    <t>13040100</t>
  </si>
  <si>
    <t>Рентна плата за користування надрами для видобування корисних копалин місцевого значення</t>
  </si>
  <si>
    <t>14000000</t>
  </si>
  <si>
    <t>Внутрішні податки на товари та послуги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</si>
  <si>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</si>
  <si>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</si>
  <si>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</si>
  <si>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</si>
  <si>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</si>
  <si>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</t>
  </si>
  <si>
    <t>14031900</t>
  </si>
  <si>
    <t>14040000</t>
  </si>
  <si>
    <t>Акцизний податок з реалізації суб`єктами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</si>
  <si>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</si>
  <si>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</si>
  <si>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</si>
  <si>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</si>
  <si>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</si>
  <si>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</si>
  <si>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</si>
  <si>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</si>
  <si>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</si>
  <si>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</si>
  <si>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</si>
  <si>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</si>
  <si>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</si>
  <si>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</si>
  <si>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</si>
  <si>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</si>
  <si>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</si>
  <si>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</si>
  <si>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</si>
  <si>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</si>
  <si>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</si>
  <si>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</si>
  <si>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</si>
  <si>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</si>
  <si>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18011000</t>
  </si>
  <si>
    <t>Транспортний податок з фізичних осіб</t>
  </si>
  <si>
    <t>18050000</t>
  </si>
  <si>
    <t>Єдиний податок</t>
  </si>
  <si>
    <t>18050300</t>
  </si>
  <si>
    <t>Єдиний податок з юридичних осіб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</si>
  <si>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</si>
  <si>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</si>
  <si>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</si>
  <si>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</si>
  <si>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20000000</t>
  </si>
  <si>
    <t>Неподаткові надходження</t>
  </si>
  <si>
    <t>21000000</t>
  </si>
  <si>
    <t>Доходи від власності та підприємницької діяльності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</si>
  <si>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</si>
  <si>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</si>
  <si>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</si>
  <si>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</si>
  <si>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21080000</t>
  </si>
  <si>
    <t>Інші надходження</t>
  </si>
  <si>
    <t>21081100</t>
  </si>
  <si>
    <t>Адміністративні штрафи та інші санкції</t>
  </si>
  <si>
    <t>21081500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</si>
  <si>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</si>
  <si>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22000000</t>
  </si>
  <si>
    <t>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</si>
  <si>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</si>
  <si>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</si>
  <si>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</si>
  <si>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</si>
  <si>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</si>
  <si>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</si>
  <si>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</si>
  <si>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</si>
  <si>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</si>
  <si>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</si>
  <si>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</si>
  <si>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</si>
  <si>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22090400</t>
  </si>
  <si>
    <t>Державне мито, пов`язане з видачею та оформленням закордонних паспортів (посвідок) та паспортів громадян України</t>
  </si>
  <si>
    <t>24000000</t>
  </si>
  <si>
    <t>Інші неподаткові надходження</t>
  </si>
  <si>
    <t>24060000</t>
  </si>
  <si>
    <t>24060300</t>
  </si>
  <si>
    <t>40000000</t>
  </si>
  <si>
    <t>Офіційні трансферти</t>
  </si>
  <si>
    <t>41000000</t>
  </si>
  <si>
    <t>Від органів державного управління</t>
  </si>
  <si>
    <t>41020000</t>
  </si>
  <si>
    <t>Дотації з державного бюджету місцевим бюджетам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</si>
  <si>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</si>
  <si>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</si>
  <si>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</si>
  <si>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</si>
  <si>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</si>
  <si>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</si>
  <si>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</si>
  <si>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</si>
  <si>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</si>
  <si>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</si>
  <si>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</si>
  <si>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</si>
  <si>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41040400</t>
  </si>
  <si>
    <t>Інші дотації з місцевого бюджету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</si>
  <si>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</si>
  <si>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</si>
  <si>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</si>
  <si>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</si>
  <si>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</si>
  <si>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</si>
  <si>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</si>
  <si>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</si>
  <si>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</si>
  <si>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</si>
  <si>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</si>
  <si>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</si>
  <si>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</si>
  <si>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</si>
  <si>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 xml:space="preserve"> </t>
  </si>
  <si>
    <t xml:space="preserve">Усього ( без урахування трансфертів) </t>
  </si>
  <si>
    <t xml:space="preserve">Усього </t>
  </si>
  <si>
    <t>порівняння 2023 до 2022 року (%)</t>
  </si>
  <si>
    <t>порівняння 2023 до 2022 року (грн.)</t>
  </si>
  <si>
    <t xml:space="preserve">Інформація про виконання  дохідної частини загального фонду бюджету </t>
  </si>
  <si>
    <t>2022 - 2023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</si>
</sst>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1" xfId="0" applyBorder="1"/>
    <xf numFmtId="4" fontId="0" fillId="0" borderId="1" xfId="0" applyNumberFormat="1" applyBorder="1"/>
    <xf numFmtId="4" fontId="0" fillId="3" borderId="1" xfId="0" applyNumberFormat="1" applyFill="1" applyBorder="1"/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2" borderId="1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4" fontId="1" fillId="0" borderId="1" xfId="0" applyNumberFormat="1" applyFont="1" applyBorder="1"/>
    <xf numFmtId="2" fontId="1" fillId="0" borderId="1" xfId="0" applyNumberFormat="1" applyFont="1" applyBorder="1"/>
    <xf numFmtId="2" fontId="0" fillId="0" borderId="1" xfId="0" applyNumberFormat="1" applyBorder="1"/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19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8"/>
  <sheetViews>
    <sheetView tabSelected="1" topLeftCell="C1" workbookViewId="0">
      <selection activeCell="L13" sqref="L13"/>
    </sheetView>
  </sheetViews>
  <sheetFormatPr defaultRowHeight="12.75" x14ac:dyDescent="0.2"/>
  <cols>
    <col min="1" max="1" width="0" hidden="1" customWidth="1"/>
    <col min="2" max="2" width="12.28515625" style="19" hidden="1" customWidth="1"/>
    <col min="3" max="3" width="12.28515625" style="19" customWidth="1"/>
    <col min="4" max="4" width="50.7109375" style="5" customWidth="1"/>
    <col min="5" max="8" width="16" style="6" hidden="1" customWidth="1"/>
    <col min="9" max="9" width="9.28515625" style="6" hidden="1" customWidth="1"/>
    <col min="10" max="10" width="2.28515625" style="6" customWidth="1"/>
    <col min="11" max="14" width="16" style="6" customWidth="1"/>
    <col min="15" max="15" width="9.28515625" style="6" customWidth="1"/>
    <col min="16" max="16" width="2.28515625" style="6" customWidth="1"/>
    <col min="17" max="20" width="16" style="6" customWidth="1"/>
    <col min="21" max="21" width="9.28515625" style="6" customWidth="1"/>
    <col min="22" max="22" width="12.7109375" customWidth="1"/>
    <col min="23" max="23" width="12.85546875" bestFit="1" customWidth="1"/>
  </cols>
  <sheetData>
    <row r="1" spans="1:23" x14ac:dyDescent="0.2">
      <c r="D1" s="21"/>
    </row>
    <row r="2" spans="1:23" x14ac:dyDescent="0.2">
      <c r="B2" s="1"/>
      <c r="C2" s="1"/>
      <c r="D2" s="4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3" ht="23.25" x14ac:dyDescent="0.35">
      <c r="C3" s="2"/>
      <c r="D3" s="33" t="s">
        <v>169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2"/>
      <c r="T3" s="2"/>
      <c r="U3" s="2"/>
    </row>
    <row r="4" spans="1:23" ht="18.75" x14ac:dyDescent="0.3">
      <c r="B4" s="1"/>
      <c r="C4" s="1"/>
      <c r="D4" s="4"/>
      <c r="E4" s="7"/>
      <c r="F4" s="7"/>
      <c r="G4" s="7"/>
      <c r="H4" s="7"/>
      <c r="I4" s="7"/>
      <c r="J4" s="7"/>
      <c r="K4" s="35" t="s">
        <v>170</v>
      </c>
      <c r="L4" s="36"/>
      <c r="M4" s="7"/>
      <c r="N4" s="7"/>
      <c r="O4" s="7"/>
      <c r="P4" s="7"/>
      <c r="Q4" s="7"/>
      <c r="R4" s="7"/>
      <c r="S4" s="7"/>
      <c r="T4" s="7"/>
      <c r="U4" s="7"/>
    </row>
    <row r="5" spans="1:23" ht="18.75" x14ac:dyDescent="0.3"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t="s">
        <v>0</v>
      </c>
    </row>
    <row r="6" spans="1:23" hidden="1" x14ac:dyDescent="0.2">
      <c r="U6" s="8" t="s">
        <v>0</v>
      </c>
    </row>
    <row r="7" spans="1:23" x14ac:dyDescent="0.2">
      <c r="A7" s="9"/>
      <c r="B7" s="31" t="s">
        <v>1</v>
      </c>
      <c r="C7" s="31" t="s">
        <v>2</v>
      </c>
      <c r="D7" s="32" t="s">
        <v>3</v>
      </c>
      <c r="E7" s="30" t="s">
        <v>9</v>
      </c>
      <c r="F7" s="30"/>
      <c r="G7" s="30"/>
      <c r="H7" s="30"/>
      <c r="I7" s="30"/>
      <c r="J7" s="10"/>
      <c r="K7" s="30" t="s">
        <v>10</v>
      </c>
      <c r="L7" s="30"/>
      <c r="M7" s="30"/>
      <c r="N7" s="30"/>
      <c r="O7" s="30"/>
      <c r="P7" s="11"/>
      <c r="Q7" s="30" t="s">
        <v>11</v>
      </c>
      <c r="R7" s="30"/>
      <c r="S7" s="30"/>
      <c r="T7" s="30"/>
      <c r="U7" s="30"/>
      <c r="V7" s="9"/>
      <c r="W7" s="9"/>
    </row>
    <row r="8" spans="1:23" ht="41.25" customHeight="1" x14ac:dyDescent="0.2">
      <c r="A8" s="9"/>
      <c r="B8" s="31"/>
      <c r="C8" s="31"/>
      <c r="D8" s="32"/>
      <c r="E8" s="12" t="s">
        <v>4</v>
      </c>
      <c r="F8" s="12" t="s">
        <v>5</v>
      </c>
      <c r="G8" s="12" t="s">
        <v>6</v>
      </c>
      <c r="H8" s="13" t="s">
        <v>7</v>
      </c>
      <c r="I8" s="14" t="s">
        <v>8</v>
      </c>
      <c r="J8" s="11"/>
      <c r="K8" s="12" t="s">
        <v>4</v>
      </c>
      <c r="L8" s="12" t="s">
        <v>5</v>
      </c>
      <c r="M8" s="12" t="s">
        <v>6</v>
      </c>
      <c r="N8" s="13" t="s">
        <v>7</v>
      </c>
      <c r="O8" s="14" t="s">
        <v>8</v>
      </c>
      <c r="P8" s="11"/>
      <c r="Q8" s="12" t="s">
        <v>4</v>
      </c>
      <c r="R8" s="12" t="s">
        <v>5</v>
      </c>
      <c r="S8" s="12" t="s">
        <v>6</v>
      </c>
      <c r="T8" s="13" t="s">
        <v>7</v>
      </c>
      <c r="U8" s="14" t="s">
        <v>8</v>
      </c>
      <c r="V8" s="29" t="s">
        <v>167</v>
      </c>
      <c r="W8" s="29" t="s">
        <v>168</v>
      </c>
    </row>
    <row r="9" spans="1:23" x14ac:dyDescent="0.2">
      <c r="A9" s="9"/>
      <c r="B9" s="22">
        <v>1</v>
      </c>
      <c r="C9" s="22">
        <v>2</v>
      </c>
      <c r="D9" s="23">
        <v>3</v>
      </c>
      <c r="E9" s="22">
        <v>4</v>
      </c>
      <c r="F9" s="22">
        <v>5</v>
      </c>
      <c r="G9" s="22">
        <v>6</v>
      </c>
      <c r="H9" s="22">
        <v>7</v>
      </c>
      <c r="I9" s="24">
        <v>8</v>
      </c>
      <c r="J9" s="25"/>
      <c r="K9" s="22">
        <v>9</v>
      </c>
      <c r="L9" s="22">
        <v>10</v>
      </c>
      <c r="M9" s="22">
        <v>11</v>
      </c>
      <c r="N9" s="22">
        <v>12</v>
      </c>
      <c r="O9" s="24">
        <v>13</v>
      </c>
      <c r="P9" s="25"/>
      <c r="Q9" s="22">
        <v>14</v>
      </c>
      <c r="R9" s="22">
        <v>15</v>
      </c>
      <c r="S9" s="22">
        <v>16</v>
      </c>
      <c r="T9" s="22">
        <v>17</v>
      </c>
      <c r="U9" s="24">
        <v>18</v>
      </c>
      <c r="V9" s="9"/>
      <c r="W9" s="9"/>
    </row>
    <row r="10" spans="1:23" x14ac:dyDescent="0.2">
      <c r="A10" s="15">
        <v>1</v>
      </c>
      <c r="B10" s="20" t="s">
        <v>12</v>
      </c>
      <c r="C10" s="20" t="s">
        <v>13</v>
      </c>
      <c r="D10" s="16" t="s">
        <v>14</v>
      </c>
      <c r="E10" s="17">
        <v>120941332</v>
      </c>
      <c r="F10" s="17">
        <v>126673488</v>
      </c>
      <c r="G10" s="17">
        <v>126673488</v>
      </c>
      <c r="H10" s="17">
        <v>138342488.21000001</v>
      </c>
      <c r="I10" s="14">
        <f t="shared" ref="I10:I41" si="0">IF(G10=0,0,H10/G10*100)</f>
        <v>109.21187250326605</v>
      </c>
      <c r="J10" s="18"/>
      <c r="K10" s="17">
        <v>144461955</v>
      </c>
      <c r="L10" s="17">
        <v>144461955</v>
      </c>
      <c r="M10" s="17">
        <v>144461955</v>
      </c>
      <c r="N10" s="17">
        <v>120622108.44999999</v>
      </c>
      <c r="O10" s="14">
        <f t="shared" ref="O10:O41" si="1">IF(M10=0,0,N10/M10*100)</f>
        <v>83.497491398340813</v>
      </c>
      <c r="P10" s="18"/>
      <c r="Q10" s="17">
        <v>117751364</v>
      </c>
      <c r="R10" s="17">
        <v>59684304</v>
      </c>
      <c r="S10" s="17">
        <v>59684304</v>
      </c>
      <c r="T10" s="17">
        <v>56353106.859999985</v>
      </c>
      <c r="U10" s="14">
        <f t="shared" ref="U10:U41" si="2">IF(S10=0,0,T10/S10*100)</f>
        <v>94.41863787169234</v>
      </c>
      <c r="V10" s="27">
        <f>T10/N10*100-100</f>
        <v>-53.281278544920021</v>
      </c>
      <c r="W10" s="26">
        <f>T10-N10</f>
        <v>-64269001.590000004</v>
      </c>
    </row>
    <row r="11" spans="1:23" ht="25.5" x14ac:dyDescent="0.2">
      <c r="A11" s="15">
        <v>1</v>
      </c>
      <c r="B11" s="20" t="s">
        <v>12</v>
      </c>
      <c r="C11" s="20" t="s">
        <v>15</v>
      </c>
      <c r="D11" s="16" t="s">
        <v>16</v>
      </c>
      <c r="E11" s="17">
        <v>101044332</v>
      </c>
      <c r="F11" s="17">
        <v>106052146</v>
      </c>
      <c r="G11" s="17">
        <v>106052146</v>
      </c>
      <c r="H11" s="17">
        <v>114569964.23</v>
      </c>
      <c r="I11" s="14">
        <f t="shared" si="0"/>
        <v>108.03172642069873</v>
      </c>
      <c r="J11" s="18"/>
      <c r="K11" s="17">
        <v>121622200</v>
      </c>
      <c r="L11" s="17">
        <v>121622200</v>
      </c>
      <c r="M11" s="17">
        <v>121622200</v>
      </c>
      <c r="N11" s="17">
        <v>101593966.74999999</v>
      </c>
      <c r="O11" s="14">
        <f t="shared" si="1"/>
        <v>83.532419862492205</v>
      </c>
      <c r="P11" s="18"/>
      <c r="Q11" s="17">
        <v>103569614</v>
      </c>
      <c r="R11" s="17">
        <v>52399144</v>
      </c>
      <c r="S11" s="17">
        <v>52399144</v>
      </c>
      <c r="T11" s="17">
        <v>45261087.740000002</v>
      </c>
      <c r="U11" s="14">
        <f t="shared" si="2"/>
        <v>86.377532694045541</v>
      </c>
      <c r="V11" s="27">
        <f t="shared" ref="V11:V74" si="3">T11/N11*100-100</f>
        <v>-55.449039753140653</v>
      </c>
      <c r="W11" s="26">
        <f t="shared" ref="W11:W74" si="4">T11-N11</f>
        <v>-56332879.009999983</v>
      </c>
    </row>
    <row r="12" spans="1:23" x14ac:dyDescent="0.2">
      <c r="A12" s="15">
        <v>1</v>
      </c>
      <c r="B12" s="20" t="s">
        <v>12</v>
      </c>
      <c r="C12" s="20" t="s">
        <v>17</v>
      </c>
      <c r="D12" s="16" t="s">
        <v>18</v>
      </c>
      <c r="E12" s="17">
        <v>101044332</v>
      </c>
      <c r="F12" s="17">
        <v>106052146</v>
      </c>
      <c r="G12" s="17">
        <v>106052146</v>
      </c>
      <c r="H12" s="17">
        <v>114564417.53</v>
      </c>
      <c r="I12" s="14">
        <f t="shared" si="0"/>
        <v>108.0264962577938</v>
      </c>
      <c r="J12" s="18"/>
      <c r="K12" s="17">
        <v>121615200</v>
      </c>
      <c r="L12" s="17">
        <v>121615200</v>
      </c>
      <c r="M12" s="17">
        <v>121615200</v>
      </c>
      <c r="N12" s="17">
        <v>101593966.74999999</v>
      </c>
      <c r="O12" s="14">
        <f t="shared" si="1"/>
        <v>83.537227871187142</v>
      </c>
      <c r="P12" s="18"/>
      <c r="Q12" s="17">
        <v>103569614</v>
      </c>
      <c r="R12" s="17">
        <v>52399144</v>
      </c>
      <c r="S12" s="17">
        <v>52399144</v>
      </c>
      <c r="T12" s="17">
        <v>45246022.789999999</v>
      </c>
      <c r="U12" s="14">
        <f t="shared" si="2"/>
        <v>86.34878231980278</v>
      </c>
      <c r="V12" s="27">
        <f t="shared" si="3"/>
        <v>-55.463868340390391</v>
      </c>
      <c r="W12" s="26">
        <f t="shared" si="4"/>
        <v>-56347943.959999986</v>
      </c>
    </row>
    <row r="13" spans="1:23" ht="38.25" x14ac:dyDescent="0.2">
      <c r="A13" s="15">
        <v>0</v>
      </c>
      <c r="B13" s="20" t="s">
        <v>12</v>
      </c>
      <c r="C13" s="20" t="s">
        <v>19</v>
      </c>
      <c r="D13" s="16" t="s">
        <v>20</v>
      </c>
      <c r="E13" s="17">
        <v>92000000</v>
      </c>
      <c r="F13" s="17">
        <v>97437172</v>
      </c>
      <c r="G13" s="17">
        <v>97437172</v>
      </c>
      <c r="H13" s="17">
        <v>105617656.09</v>
      </c>
      <c r="I13" s="14">
        <f t="shared" si="0"/>
        <v>108.39565016316361</v>
      </c>
      <c r="J13" s="18"/>
      <c r="K13" s="17">
        <v>111945200</v>
      </c>
      <c r="L13" s="17">
        <v>111945200</v>
      </c>
      <c r="M13" s="17">
        <v>111945200</v>
      </c>
      <c r="N13" s="17">
        <v>99643348.409999996</v>
      </c>
      <c r="O13" s="14">
        <f t="shared" si="1"/>
        <v>89.010827092184385</v>
      </c>
      <c r="P13" s="18"/>
      <c r="Q13" s="17">
        <v>102885614</v>
      </c>
      <c r="R13" s="17">
        <v>51715144</v>
      </c>
      <c r="S13" s="17">
        <v>51715144</v>
      </c>
      <c r="T13" s="17">
        <v>42289933.310000002</v>
      </c>
      <c r="U13" s="14">
        <f t="shared" si="2"/>
        <v>81.774756945470372</v>
      </c>
      <c r="V13" s="28">
        <f t="shared" si="3"/>
        <v>-57.558699115579024</v>
      </c>
      <c r="W13" s="10">
        <f t="shared" si="4"/>
        <v>-57353415.099999994</v>
      </c>
    </row>
    <row r="14" spans="1:23" ht="63.75" x14ac:dyDescent="0.2">
      <c r="A14" s="15">
        <v>0</v>
      </c>
      <c r="B14" s="20" t="s">
        <v>12</v>
      </c>
      <c r="C14" s="20" t="s">
        <v>21</v>
      </c>
      <c r="D14" s="16" t="s">
        <v>22</v>
      </c>
      <c r="E14" s="17">
        <v>5000000</v>
      </c>
      <c r="F14" s="17">
        <v>4588000</v>
      </c>
      <c r="G14" s="17">
        <v>4588000</v>
      </c>
      <c r="H14" s="17">
        <v>4631021.01</v>
      </c>
      <c r="I14" s="14">
        <f t="shared" si="0"/>
        <v>100.93768548387096</v>
      </c>
      <c r="J14" s="18"/>
      <c r="K14" s="17">
        <v>5300000</v>
      </c>
      <c r="L14" s="17">
        <v>5300000</v>
      </c>
      <c r="M14" s="17">
        <v>5300000</v>
      </c>
      <c r="N14" s="17">
        <v>1146744.46</v>
      </c>
      <c r="O14" s="14">
        <f t="shared" si="1"/>
        <v>21.636687924528299</v>
      </c>
      <c r="P14" s="18"/>
      <c r="Q14" s="17">
        <v>0</v>
      </c>
      <c r="R14" s="17">
        <v>0</v>
      </c>
      <c r="S14" s="17">
        <v>0</v>
      </c>
      <c r="T14" s="17">
        <v>0</v>
      </c>
      <c r="U14" s="14">
        <f t="shared" si="2"/>
        <v>0</v>
      </c>
      <c r="V14" s="28">
        <f t="shared" si="3"/>
        <v>-100</v>
      </c>
      <c r="W14" s="10">
        <f t="shared" si="4"/>
        <v>-1146744.46</v>
      </c>
    </row>
    <row r="15" spans="1:23" ht="38.25" x14ac:dyDescent="0.2">
      <c r="A15" s="15">
        <v>0</v>
      </c>
      <c r="B15" s="20" t="s">
        <v>12</v>
      </c>
      <c r="C15" s="20" t="s">
        <v>23</v>
      </c>
      <c r="D15" s="16" t="s">
        <v>24</v>
      </c>
      <c r="E15" s="17">
        <v>3700000</v>
      </c>
      <c r="F15" s="17">
        <v>3700000</v>
      </c>
      <c r="G15" s="17">
        <v>3700000</v>
      </c>
      <c r="H15" s="17">
        <v>3979610.69</v>
      </c>
      <c r="I15" s="14">
        <f t="shared" si="0"/>
        <v>107.55704567567568</v>
      </c>
      <c r="J15" s="18"/>
      <c r="K15" s="17">
        <v>4000000</v>
      </c>
      <c r="L15" s="17">
        <v>4000000</v>
      </c>
      <c r="M15" s="17">
        <v>4000000</v>
      </c>
      <c r="N15" s="17">
        <v>753420.22</v>
      </c>
      <c r="O15" s="14">
        <f t="shared" si="1"/>
        <v>18.8355055</v>
      </c>
      <c r="P15" s="18"/>
      <c r="Q15" s="17">
        <v>662000</v>
      </c>
      <c r="R15" s="17">
        <v>662000</v>
      </c>
      <c r="S15" s="17">
        <v>662000</v>
      </c>
      <c r="T15" s="17">
        <v>2888168.23</v>
      </c>
      <c r="U15" s="14">
        <f t="shared" si="2"/>
        <v>436.2791888217522</v>
      </c>
      <c r="V15" s="28">
        <f t="shared" si="3"/>
        <v>283.34095015395258</v>
      </c>
      <c r="W15" s="10">
        <f t="shared" si="4"/>
        <v>2134748.0099999998</v>
      </c>
    </row>
    <row r="16" spans="1:23" ht="38.25" x14ac:dyDescent="0.2">
      <c r="A16" s="15">
        <v>0</v>
      </c>
      <c r="B16" s="20" t="s">
        <v>12</v>
      </c>
      <c r="C16" s="20" t="s">
        <v>25</v>
      </c>
      <c r="D16" s="16" t="s">
        <v>26</v>
      </c>
      <c r="E16" s="17">
        <v>344332</v>
      </c>
      <c r="F16" s="17">
        <v>326974</v>
      </c>
      <c r="G16" s="17">
        <v>326974</v>
      </c>
      <c r="H16" s="17">
        <v>336129.74</v>
      </c>
      <c r="I16" s="14">
        <f t="shared" si="0"/>
        <v>102.80014313064648</v>
      </c>
      <c r="J16" s="18"/>
      <c r="K16" s="17">
        <v>370000</v>
      </c>
      <c r="L16" s="17">
        <v>370000</v>
      </c>
      <c r="M16" s="17">
        <v>370000</v>
      </c>
      <c r="N16" s="17">
        <v>50453.659999999996</v>
      </c>
      <c r="O16" s="14">
        <f t="shared" si="1"/>
        <v>13.636124324324323</v>
      </c>
      <c r="P16" s="18"/>
      <c r="Q16" s="17">
        <v>22000</v>
      </c>
      <c r="R16" s="17">
        <v>22000</v>
      </c>
      <c r="S16" s="17">
        <v>22000</v>
      </c>
      <c r="T16" s="17">
        <v>67815.649999999994</v>
      </c>
      <c r="U16" s="14">
        <f t="shared" si="2"/>
        <v>308.25295454545454</v>
      </c>
      <c r="V16" s="28">
        <f t="shared" si="3"/>
        <v>34.411755262155395</v>
      </c>
      <c r="W16" s="10">
        <f t="shared" si="4"/>
        <v>17361.989999999998</v>
      </c>
    </row>
    <row r="17" spans="1:23" ht="38.25" x14ac:dyDescent="0.2">
      <c r="A17" s="15">
        <v>0</v>
      </c>
      <c r="B17" s="20" t="s">
        <v>12</v>
      </c>
      <c r="C17" s="20" t="s">
        <v>27</v>
      </c>
      <c r="D17" s="16" t="s">
        <v>28</v>
      </c>
      <c r="E17" s="17">
        <v>0</v>
      </c>
      <c r="F17" s="17">
        <v>0</v>
      </c>
      <c r="G17" s="17">
        <v>0</v>
      </c>
      <c r="H17" s="17">
        <v>0</v>
      </c>
      <c r="I17" s="14">
        <f t="shared" si="0"/>
        <v>0</v>
      </c>
      <c r="J17" s="18"/>
      <c r="K17" s="17">
        <v>0</v>
      </c>
      <c r="L17" s="17">
        <v>0</v>
      </c>
      <c r="M17" s="17">
        <v>0</v>
      </c>
      <c r="N17" s="17">
        <v>0</v>
      </c>
      <c r="O17" s="14">
        <f t="shared" si="1"/>
        <v>0</v>
      </c>
      <c r="P17" s="18"/>
      <c r="Q17" s="17">
        <v>0</v>
      </c>
      <c r="R17" s="17">
        <v>0</v>
      </c>
      <c r="S17" s="17">
        <v>0</v>
      </c>
      <c r="T17" s="17">
        <v>105.6</v>
      </c>
      <c r="U17" s="14">
        <f t="shared" si="2"/>
        <v>0</v>
      </c>
      <c r="V17" s="28"/>
      <c r="W17" s="10">
        <f t="shared" si="4"/>
        <v>105.6</v>
      </c>
    </row>
    <row r="18" spans="1:23" x14ac:dyDescent="0.2">
      <c r="A18" s="15">
        <v>1</v>
      </c>
      <c r="B18" s="20" t="s">
        <v>12</v>
      </c>
      <c r="C18" s="20" t="s">
        <v>29</v>
      </c>
      <c r="D18" s="16" t="s">
        <v>30</v>
      </c>
      <c r="E18" s="17">
        <v>0</v>
      </c>
      <c r="F18" s="17">
        <v>0</v>
      </c>
      <c r="G18" s="17">
        <v>0</v>
      </c>
      <c r="H18" s="17">
        <v>5546.7</v>
      </c>
      <c r="I18" s="14">
        <f t="shared" si="0"/>
        <v>0</v>
      </c>
      <c r="J18" s="18"/>
      <c r="K18" s="17">
        <v>7000</v>
      </c>
      <c r="L18" s="17">
        <v>7000</v>
      </c>
      <c r="M18" s="17">
        <v>7000</v>
      </c>
      <c r="N18" s="17">
        <v>0</v>
      </c>
      <c r="O18" s="14">
        <f t="shared" si="1"/>
        <v>0</v>
      </c>
      <c r="P18" s="18"/>
      <c r="Q18" s="17">
        <v>0</v>
      </c>
      <c r="R18" s="17">
        <v>0</v>
      </c>
      <c r="S18" s="17">
        <v>0</v>
      </c>
      <c r="T18" s="17">
        <v>15064.95</v>
      </c>
      <c r="U18" s="14">
        <f t="shared" si="2"/>
        <v>0</v>
      </c>
      <c r="V18" s="27"/>
      <c r="W18" s="26">
        <f t="shared" si="4"/>
        <v>15064.95</v>
      </c>
    </row>
    <row r="19" spans="1:23" ht="25.5" x14ac:dyDescent="0.2">
      <c r="A19" s="15">
        <v>0</v>
      </c>
      <c r="B19" s="20" t="s">
        <v>12</v>
      </c>
      <c r="C19" s="20" t="s">
        <v>31</v>
      </c>
      <c r="D19" s="16" t="s">
        <v>32</v>
      </c>
      <c r="E19" s="17">
        <v>0</v>
      </c>
      <c r="F19" s="17">
        <v>0</v>
      </c>
      <c r="G19" s="17">
        <v>0</v>
      </c>
      <c r="H19" s="17">
        <v>5546.7</v>
      </c>
      <c r="I19" s="14">
        <f t="shared" si="0"/>
        <v>0</v>
      </c>
      <c r="J19" s="18"/>
      <c r="K19" s="17">
        <v>7000</v>
      </c>
      <c r="L19" s="17">
        <v>7000</v>
      </c>
      <c r="M19" s="17">
        <v>7000</v>
      </c>
      <c r="N19" s="17">
        <v>0</v>
      </c>
      <c r="O19" s="14">
        <f t="shared" si="1"/>
        <v>0</v>
      </c>
      <c r="P19" s="18"/>
      <c r="Q19" s="17">
        <v>0</v>
      </c>
      <c r="R19" s="17">
        <v>0</v>
      </c>
      <c r="S19" s="17">
        <v>0</v>
      </c>
      <c r="T19" s="17">
        <v>15064.95</v>
      </c>
      <c r="U19" s="14">
        <f t="shared" si="2"/>
        <v>0</v>
      </c>
      <c r="V19" s="28"/>
      <c r="W19" s="10">
        <f t="shared" si="4"/>
        <v>15064.95</v>
      </c>
    </row>
    <row r="20" spans="1:23" ht="25.5" x14ac:dyDescent="0.2">
      <c r="A20" s="15">
        <v>1</v>
      </c>
      <c r="B20" s="20" t="s">
        <v>12</v>
      </c>
      <c r="C20" s="20" t="s">
        <v>33</v>
      </c>
      <c r="D20" s="16" t="s">
        <v>34</v>
      </c>
      <c r="E20" s="17">
        <v>1120000</v>
      </c>
      <c r="F20" s="17">
        <v>2220652</v>
      </c>
      <c r="G20" s="17">
        <v>2220652</v>
      </c>
      <c r="H20" s="17">
        <v>3847490.49</v>
      </c>
      <c r="I20" s="14">
        <f t="shared" si="0"/>
        <v>173.25949721072911</v>
      </c>
      <c r="J20" s="18"/>
      <c r="K20" s="17">
        <v>2523900</v>
      </c>
      <c r="L20" s="17">
        <v>2523900</v>
      </c>
      <c r="M20" s="17">
        <v>2523900</v>
      </c>
      <c r="N20" s="17">
        <v>1356017.5499999998</v>
      </c>
      <c r="O20" s="14">
        <f t="shared" si="1"/>
        <v>53.727071199334354</v>
      </c>
      <c r="P20" s="18"/>
      <c r="Q20" s="17">
        <v>17000</v>
      </c>
      <c r="R20" s="17">
        <v>17000</v>
      </c>
      <c r="S20" s="17">
        <v>17000</v>
      </c>
      <c r="T20" s="17">
        <v>38835.480000000003</v>
      </c>
      <c r="U20" s="14">
        <f t="shared" si="2"/>
        <v>228.44400000000002</v>
      </c>
      <c r="V20" s="27">
        <f t="shared" si="3"/>
        <v>-97.136063615105869</v>
      </c>
      <c r="W20" s="26">
        <f t="shared" si="4"/>
        <v>-1317182.0699999998</v>
      </c>
    </row>
    <row r="21" spans="1:23" x14ac:dyDescent="0.2">
      <c r="A21" s="15">
        <v>1</v>
      </c>
      <c r="B21" s="20" t="s">
        <v>12</v>
      </c>
      <c r="C21" s="20" t="s">
        <v>35</v>
      </c>
      <c r="D21" s="16" t="s">
        <v>36</v>
      </c>
      <c r="E21" s="17">
        <v>0</v>
      </c>
      <c r="F21" s="17">
        <v>0</v>
      </c>
      <c r="G21" s="17">
        <v>0</v>
      </c>
      <c r="H21" s="17">
        <v>2271</v>
      </c>
      <c r="I21" s="14">
        <f t="shared" si="0"/>
        <v>0</v>
      </c>
      <c r="J21" s="18"/>
      <c r="K21" s="17">
        <v>2300</v>
      </c>
      <c r="L21" s="17">
        <v>2300</v>
      </c>
      <c r="M21" s="17">
        <v>2300</v>
      </c>
      <c r="N21" s="17">
        <v>0</v>
      </c>
      <c r="O21" s="14">
        <f t="shared" si="1"/>
        <v>0</v>
      </c>
      <c r="P21" s="18"/>
      <c r="Q21" s="17">
        <v>0</v>
      </c>
      <c r="R21" s="17">
        <v>0</v>
      </c>
      <c r="S21" s="17">
        <v>0</v>
      </c>
      <c r="T21" s="17">
        <v>0</v>
      </c>
      <c r="U21" s="14">
        <f t="shared" si="2"/>
        <v>0</v>
      </c>
      <c r="V21" s="27"/>
      <c r="W21" s="26">
        <f t="shared" si="4"/>
        <v>0</v>
      </c>
    </row>
    <row r="22" spans="1:23" ht="51" x14ac:dyDescent="0.2">
      <c r="A22" s="15">
        <v>0</v>
      </c>
      <c r="B22" s="20" t="s">
        <v>12</v>
      </c>
      <c r="C22" s="20" t="s">
        <v>37</v>
      </c>
      <c r="D22" s="16" t="s">
        <v>38</v>
      </c>
      <c r="E22" s="17">
        <v>0</v>
      </c>
      <c r="F22" s="17">
        <v>0</v>
      </c>
      <c r="G22" s="17">
        <v>0</v>
      </c>
      <c r="H22" s="17">
        <v>2271</v>
      </c>
      <c r="I22" s="14">
        <f t="shared" si="0"/>
        <v>0</v>
      </c>
      <c r="J22" s="18"/>
      <c r="K22" s="17">
        <v>2300</v>
      </c>
      <c r="L22" s="17">
        <v>2300</v>
      </c>
      <c r="M22" s="17">
        <v>2300</v>
      </c>
      <c r="N22" s="17">
        <v>0</v>
      </c>
      <c r="O22" s="14">
        <f t="shared" si="1"/>
        <v>0</v>
      </c>
      <c r="P22" s="18"/>
      <c r="Q22" s="17">
        <v>0</v>
      </c>
      <c r="R22" s="17">
        <v>0</v>
      </c>
      <c r="S22" s="17">
        <v>0</v>
      </c>
      <c r="T22" s="17">
        <v>0</v>
      </c>
      <c r="U22" s="14">
        <f t="shared" si="2"/>
        <v>0</v>
      </c>
      <c r="V22" s="28"/>
      <c r="W22" s="10">
        <f t="shared" si="4"/>
        <v>0</v>
      </c>
    </row>
    <row r="23" spans="1:23" x14ac:dyDescent="0.2">
      <c r="A23" s="15">
        <v>1</v>
      </c>
      <c r="B23" s="20" t="s">
        <v>12</v>
      </c>
      <c r="C23" s="20" t="s">
        <v>39</v>
      </c>
      <c r="D23" s="16" t="s">
        <v>40</v>
      </c>
      <c r="E23" s="17">
        <v>0</v>
      </c>
      <c r="F23" s="17">
        <v>0</v>
      </c>
      <c r="G23" s="17">
        <v>0</v>
      </c>
      <c r="H23" s="17">
        <v>310.44</v>
      </c>
      <c r="I23" s="14">
        <f t="shared" si="0"/>
        <v>0</v>
      </c>
      <c r="J23" s="18"/>
      <c r="K23" s="17">
        <v>0</v>
      </c>
      <c r="L23" s="17">
        <v>0</v>
      </c>
      <c r="M23" s="17">
        <v>0</v>
      </c>
      <c r="N23" s="17">
        <v>0</v>
      </c>
      <c r="O23" s="14">
        <f t="shared" si="1"/>
        <v>0</v>
      </c>
      <c r="P23" s="18"/>
      <c r="Q23" s="17">
        <v>0</v>
      </c>
      <c r="R23" s="17">
        <v>0</v>
      </c>
      <c r="S23" s="17">
        <v>0</v>
      </c>
      <c r="T23" s="17">
        <v>-306.77999999999997</v>
      </c>
      <c r="U23" s="14">
        <f t="shared" si="2"/>
        <v>0</v>
      </c>
      <c r="V23" s="28"/>
      <c r="W23" s="10">
        <f t="shared" si="4"/>
        <v>-306.77999999999997</v>
      </c>
    </row>
    <row r="24" spans="1:23" ht="25.5" x14ac:dyDescent="0.2">
      <c r="A24" s="15">
        <v>0</v>
      </c>
      <c r="B24" s="20" t="s">
        <v>12</v>
      </c>
      <c r="C24" s="20" t="s">
        <v>41</v>
      </c>
      <c r="D24" s="16" t="s">
        <v>42</v>
      </c>
      <c r="E24" s="17">
        <v>0</v>
      </c>
      <c r="F24" s="17">
        <v>0</v>
      </c>
      <c r="G24" s="17">
        <v>0</v>
      </c>
      <c r="H24" s="17">
        <v>310.44</v>
      </c>
      <c r="I24" s="14">
        <f t="shared" si="0"/>
        <v>0</v>
      </c>
      <c r="J24" s="18"/>
      <c r="K24" s="17">
        <v>0</v>
      </c>
      <c r="L24" s="17">
        <v>0</v>
      </c>
      <c r="M24" s="17">
        <v>0</v>
      </c>
      <c r="N24" s="17">
        <v>0</v>
      </c>
      <c r="O24" s="14">
        <f t="shared" si="1"/>
        <v>0</v>
      </c>
      <c r="P24" s="18"/>
      <c r="Q24" s="17">
        <v>0</v>
      </c>
      <c r="R24" s="17">
        <v>0</v>
      </c>
      <c r="S24" s="17">
        <v>0</v>
      </c>
      <c r="T24" s="17">
        <v>-306.77999999999997</v>
      </c>
      <c r="U24" s="14">
        <f t="shared" si="2"/>
        <v>0</v>
      </c>
      <c r="V24" s="28"/>
      <c r="W24" s="10">
        <f t="shared" si="4"/>
        <v>-306.77999999999997</v>
      </c>
    </row>
    <row r="25" spans="1:23" ht="25.5" x14ac:dyDescent="0.2">
      <c r="A25" s="15">
        <v>1</v>
      </c>
      <c r="B25" s="20" t="s">
        <v>12</v>
      </c>
      <c r="C25" s="20" t="s">
        <v>43</v>
      </c>
      <c r="D25" s="16" t="s">
        <v>44</v>
      </c>
      <c r="E25" s="17">
        <v>20000</v>
      </c>
      <c r="F25" s="17">
        <v>20000</v>
      </c>
      <c r="G25" s="17">
        <v>20000</v>
      </c>
      <c r="H25" s="17">
        <v>20530.16</v>
      </c>
      <c r="I25" s="14">
        <f t="shared" si="0"/>
        <v>102.6508</v>
      </c>
      <c r="J25" s="18"/>
      <c r="K25" s="17">
        <v>21600</v>
      </c>
      <c r="L25" s="17">
        <v>21600</v>
      </c>
      <c r="M25" s="17">
        <v>21600</v>
      </c>
      <c r="N25" s="17">
        <v>15661.89</v>
      </c>
      <c r="O25" s="14">
        <f t="shared" si="1"/>
        <v>72.508750000000006</v>
      </c>
      <c r="P25" s="18"/>
      <c r="Q25" s="17">
        <v>17000</v>
      </c>
      <c r="R25" s="17">
        <v>17000</v>
      </c>
      <c r="S25" s="17">
        <v>17000</v>
      </c>
      <c r="T25" s="17">
        <v>39142.26</v>
      </c>
      <c r="U25" s="14">
        <f t="shared" si="2"/>
        <v>230.24858823529414</v>
      </c>
      <c r="V25" s="28">
        <f t="shared" si="3"/>
        <v>149.92041190431041</v>
      </c>
      <c r="W25" s="10">
        <f t="shared" si="4"/>
        <v>23480.370000000003</v>
      </c>
    </row>
    <row r="26" spans="1:23" ht="25.5" x14ac:dyDescent="0.2">
      <c r="A26" s="15">
        <v>0</v>
      </c>
      <c r="B26" s="20" t="s">
        <v>12</v>
      </c>
      <c r="C26" s="20" t="s">
        <v>45</v>
      </c>
      <c r="D26" s="16" t="s">
        <v>46</v>
      </c>
      <c r="E26" s="17">
        <v>20000</v>
      </c>
      <c r="F26" s="17">
        <v>20000</v>
      </c>
      <c r="G26" s="17">
        <v>20000</v>
      </c>
      <c r="H26" s="17">
        <v>20530.16</v>
      </c>
      <c r="I26" s="14">
        <f t="shared" si="0"/>
        <v>102.6508</v>
      </c>
      <c r="J26" s="18"/>
      <c r="K26" s="17">
        <v>21600</v>
      </c>
      <c r="L26" s="17">
        <v>21600</v>
      </c>
      <c r="M26" s="17">
        <v>21600</v>
      </c>
      <c r="N26" s="17">
        <v>15661.89</v>
      </c>
      <c r="O26" s="14">
        <f t="shared" si="1"/>
        <v>72.508750000000006</v>
      </c>
      <c r="P26" s="18"/>
      <c r="Q26" s="17">
        <v>17000</v>
      </c>
      <c r="R26" s="17">
        <v>17000</v>
      </c>
      <c r="S26" s="17">
        <v>17000</v>
      </c>
      <c r="T26" s="17">
        <v>39142.26</v>
      </c>
      <c r="U26" s="14">
        <f t="shared" si="2"/>
        <v>230.24858823529414</v>
      </c>
      <c r="V26" s="28">
        <f t="shared" si="3"/>
        <v>149.92041190431041</v>
      </c>
      <c r="W26" s="10">
        <f t="shared" si="4"/>
        <v>23480.370000000003</v>
      </c>
    </row>
    <row r="27" spans="1:23" x14ac:dyDescent="0.2">
      <c r="A27" s="15">
        <v>1</v>
      </c>
      <c r="B27" s="20" t="s">
        <v>12</v>
      </c>
      <c r="C27" s="20" t="s">
        <v>47</v>
      </c>
      <c r="D27" s="16" t="s">
        <v>48</v>
      </c>
      <c r="E27" s="17">
        <v>1100000</v>
      </c>
      <c r="F27" s="17">
        <v>2200652</v>
      </c>
      <c r="G27" s="17">
        <v>2200652</v>
      </c>
      <c r="H27" s="17">
        <v>3824378.89</v>
      </c>
      <c r="I27" s="14">
        <f t="shared" si="0"/>
        <v>173.78390086210814</v>
      </c>
      <c r="J27" s="18"/>
      <c r="K27" s="17">
        <v>2500000</v>
      </c>
      <c r="L27" s="17">
        <v>2500000</v>
      </c>
      <c r="M27" s="17">
        <v>2500000</v>
      </c>
      <c r="N27" s="17">
        <v>1340355.6599999999</v>
      </c>
      <c r="O27" s="14">
        <f t="shared" si="1"/>
        <v>53.6142264</v>
      </c>
      <c r="P27" s="18"/>
      <c r="Q27" s="17">
        <v>0</v>
      </c>
      <c r="R27" s="17">
        <v>0</v>
      </c>
      <c r="S27" s="17">
        <v>0</v>
      </c>
      <c r="T27" s="17">
        <v>0</v>
      </c>
      <c r="U27" s="14">
        <f t="shared" si="2"/>
        <v>0</v>
      </c>
      <c r="V27" s="28">
        <f t="shared" si="3"/>
        <v>-100</v>
      </c>
      <c r="W27" s="10">
        <f t="shared" si="4"/>
        <v>-1340355.6599999999</v>
      </c>
    </row>
    <row r="28" spans="1:23" ht="25.5" x14ac:dyDescent="0.2">
      <c r="A28" s="15">
        <v>0</v>
      </c>
      <c r="B28" s="20" t="s">
        <v>12</v>
      </c>
      <c r="C28" s="20" t="s">
        <v>49</v>
      </c>
      <c r="D28" s="16" t="s">
        <v>50</v>
      </c>
      <c r="E28" s="17">
        <v>1100000</v>
      </c>
      <c r="F28" s="17">
        <v>2200652</v>
      </c>
      <c r="G28" s="17">
        <v>2200652</v>
      </c>
      <c r="H28" s="17">
        <v>3824378.89</v>
      </c>
      <c r="I28" s="14">
        <f t="shared" si="0"/>
        <v>173.78390086210814</v>
      </c>
      <c r="J28" s="18"/>
      <c r="K28" s="17">
        <v>2500000</v>
      </c>
      <c r="L28" s="17">
        <v>2500000</v>
      </c>
      <c r="M28" s="17">
        <v>2500000</v>
      </c>
      <c r="N28" s="17">
        <v>1340355.6599999999</v>
      </c>
      <c r="O28" s="14">
        <f t="shared" si="1"/>
        <v>53.6142264</v>
      </c>
      <c r="P28" s="18"/>
      <c r="Q28" s="17">
        <v>0</v>
      </c>
      <c r="R28" s="17">
        <v>0</v>
      </c>
      <c r="S28" s="17">
        <v>0</v>
      </c>
      <c r="T28" s="17">
        <v>0</v>
      </c>
      <c r="U28" s="14">
        <f t="shared" si="2"/>
        <v>0</v>
      </c>
      <c r="V28" s="28">
        <f t="shared" si="3"/>
        <v>-100</v>
      </c>
      <c r="W28" s="10">
        <f t="shared" si="4"/>
        <v>-1340355.6599999999</v>
      </c>
    </row>
    <row r="29" spans="1:23" x14ac:dyDescent="0.2">
      <c r="A29" s="15">
        <v>1</v>
      </c>
      <c r="B29" s="20" t="s">
        <v>12</v>
      </c>
      <c r="C29" s="20" t="s">
        <v>51</v>
      </c>
      <c r="D29" s="16" t="s">
        <v>52</v>
      </c>
      <c r="E29" s="17">
        <v>314000</v>
      </c>
      <c r="F29" s="17">
        <v>314000</v>
      </c>
      <c r="G29" s="17">
        <v>314000</v>
      </c>
      <c r="H29" s="17">
        <v>441879.61</v>
      </c>
      <c r="I29" s="14">
        <f t="shared" si="0"/>
        <v>140.72599044585988</v>
      </c>
      <c r="J29" s="18"/>
      <c r="K29" s="17">
        <v>480000</v>
      </c>
      <c r="L29" s="17">
        <v>480000</v>
      </c>
      <c r="M29" s="17">
        <v>480000</v>
      </c>
      <c r="N29" s="17">
        <v>100116.54</v>
      </c>
      <c r="O29" s="14">
        <f t="shared" si="1"/>
        <v>20.857612499999998</v>
      </c>
      <c r="P29" s="18"/>
      <c r="Q29" s="17">
        <v>84750</v>
      </c>
      <c r="R29" s="17">
        <v>520000</v>
      </c>
      <c r="S29" s="17">
        <v>520000</v>
      </c>
      <c r="T29" s="17">
        <v>795095.32000000007</v>
      </c>
      <c r="U29" s="14">
        <f t="shared" si="2"/>
        <v>152.90294615384616</v>
      </c>
      <c r="V29" s="28">
        <f t="shared" si="3"/>
        <v>694.16979452146484</v>
      </c>
      <c r="W29" s="10">
        <f t="shared" si="4"/>
        <v>694978.78</v>
      </c>
    </row>
    <row r="30" spans="1:23" ht="25.5" x14ac:dyDescent="0.2">
      <c r="A30" s="15">
        <v>1</v>
      </c>
      <c r="B30" s="20" t="s">
        <v>12</v>
      </c>
      <c r="C30" s="20" t="s">
        <v>53</v>
      </c>
      <c r="D30" s="16" t="s">
        <v>54</v>
      </c>
      <c r="E30" s="17">
        <v>1000</v>
      </c>
      <c r="F30" s="17">
        <v>1000</v>
      </c>
      <c r="G30" s="17">
        <v>1000</v>
      </c>
      <c r="H30" s="17">
        <v>16392.099999999999</v>
      </c>
      <c r="I30" s="14">
        <f t="shared" si="0"/>
        <v>1639.21</v>
      </c>
      <c r="J30" s="18"/>
      <c r="K30" s="17">
        <v>20000</v>
      </c>
      <c r="L30" s="17">
        <v>20000</v>
      </c>
      <c r="M30" s="17">
        <v>20000</v>
      </c>
      <c r="N30" s="17">
        <v>6501.83</v>
      </c>
      <c r="O30" s="14">
        <f t="shared" si="1"/>
        <v>32.509149999999998</v>
      </c>
      <c r="P30" s="18"/>
      <c r="Q30" s="17">
        <v>420</v>
      </c>
      <c r="R30" s="17">
        <v>0</v>
      </c>
      <c r="S30" s="17">
        <v>0</v>
      </c>
      <c r="T30" s="17">
        <v>0</v>
      </c>
      <c r="U30" s="14">
        <f t="shared" si="2"/>
        <v>0</v>
      </c>
      <c r="V30" s="28">
        <f t="shared" si="3"/>
        <v>-100</v>
      </c>
      <c r="W30" s="10">
        <f t="shared" si="4"/>
        <v>-6501.83</v>
      </c>
    </row>
    <row r="31" spans="1:23" x14ac:dyDescent="0.2">
      <c r="A31" s="15">
        <v>0</v>
      </c>
      <c r="B31" s="20" t="s">
        <v>12</v>
      </c>
      <c r="C31" s="20" t="s">
        <v>55</v>
      </c>
      <c r="D31" s="16" t="s">
        <v>56</v>
      </c>
      <c r="E31" s="17">
        <v>1000</v>
      </c>
      <c r="F31" s="17">
        <v>1000</v>
      </c>
      <c r="G31" s="17">
        <v>1000</v>
      </c>
      <c r="H31" s="17">
        <v>16392.099999999999</v>
      </c>
      <c r="I31" s="14">
        <f t="shared" si="0"/>
        <v>1639.21</v>
      </c>
      <c r="J31" s="18"/>
      <c r="K31" s="17">
        <v>20000</v>
      </c>
      <c r="L31" s="17">
        <v>20000</v>
      </c>
      <c r="M31" s="17">
        <v>20000</v>
      </c>
      <c r="N31" s="17">
        <v>6501.83</v>
      </c>
      <c r="O31" s="14">
        <f t="shared" si="1"/>
        <v>32.509149999999998</v>
      </c>
      <c r="P31" s="18"/>
      <c r="Q31" s="17">
        <v>420</v>
      </c>
      <c r="R31" s="17">
        <v>0</v>
      </c>
      <c r="S31" s="17">
        <v>0</v>
      </c>
      <c r="T31" s="17">
        <v>0</v>
      </c>
      <c r="U31" s="14">
        <f t="shared" si="2"/>
        <v>0</v>
      </c>
      <c r="V31" s="28">
        <f t="shared" si="3"/>
        <v>-100</v>
      </c>
      <c r="W31" s="10">
        <f t="shared" si="4"/>
        <v>-6501.83</v>
      </c>
    </row>
    <row r="32" spans="1:23" ht="25.5" x14ac:dyDescent="0.2">
      <c r="A32" s="15">
        <v>1</v>
      </c>
      <c r="B32" s="20" t="s">
        <v>12</v>
      </c>
      <c r="C32" s="20" t="s">
        <v>57</v>
      </c>
      <c r="D32" s="16" t="s">
        <v>58</v>
      </c>
      <c r="E32" s="17">
        <v>3000</v>
      </c>
      <c r="F32" s="17">
        <v>3000</v>
      </c>
      <c r="G32" s="17">
        <v>3000</v>
      </c>
      <c r="H32" s="17">
        <v>55822.01</v>
      </c>
      <c r="I32" s="14">
        <f t="shared" si="0"/>
        <v>1860.733666666667</v>
      </c>
      <c r="J32" s="18"/>
      <c r="K32" s="17">
        <v>60000</v>
      </c>
      <c r="L32" s="17">
        <v>60000</v>
      </c>
      <c r="M32" s="17">
        <v>60000</v>
      </c>
      <c r="N32" s="17">
        <v>24847.01</v>
      </c>
      <c r="O32" s="14">
        <f t="shared" si="1"/>
        <v>41.411683333333329</v>
      </c>
      <c r="P32" s="18"/>
      <c r="Q32" s="17">
        <v>14330</v>
      </c>
      <c r="R32" s="17">
        <v>0</v>
      </c>
      <c r="S32" s="17">
        <v>0</v>
      </c>
      <c r="T32" s="17">
        <v>0</v>
      </c>
      <c r="U32" s="14">
        <f t="shared" si="2"/>
        <v>0</v>
      </c>
      <c r="V32" s="28">
        <f t="shared" si="3"/>
        <v>-100</v>
      </c>
      <c r="W32" s="10">
        <f t="shared" si="4"/>
        <v>-24847.01</v>
      </c>
    </row>
    <row r="33" spans="1:23" x14ac:dyDescent="0.2">
      <c r="A33" s="15">
        <v>0</v>
      </c>
      <c r="B33" s="20" t="s">
        <v>12</v>
      </c>
      <c r="C33" s="20" t="s">
        <v>59</v>
      </c>
      <c r="D33" s="16" t="s">
        <v>56</v>
      </c>
      <c r="E33" s="17">
        <v>3000</v>
      </c>
      <c r="F33" s="17">
        <v>3000</v>
      </c>
      <c r="G33" s="17">
        <v>3000</v>
      </c>
      <c r="H33" s="17">
        <v>55822.01</v>
      </c>
      <c r="I33" s="14">
        <f t="shared" si="0"/>
        <v>1860.733666666667</v>
      </c>
      <c r="J33" s="18"/>
      <c r="K33" s="17">
        <v>60000</v>
      </c>
      <c r="L33" s="17">
        <v>60000</v>
      </c>
      <c r="M33" s="17">
        <v>60000</v>
      </c>
      <c r="N33" s="17">
        <v>24847.01</v>
      </c>
      <c r="O33" s="14">
        <f t="shared" si="1"/>
        <v>41.411683333333329</v>
      </c>
      <c r="P33" s="18"/>
      <c r="Q33" s="17">
        <v>14330</v>
      </c>
      <c r="R33" s="17">
        <v>0</v>
      </c>
      <c r="S33" s="17">
        <v>0</v>
      </c>
      <c r="T33" s="17">
        <v>0</v>
      </c>
      <c r="U33" s="14">
        <f t="shared" si="2"/>
        <v>0</v>
      </c>
      <c r="V33" s="28">
        <f t="shared" si="3"/>
        <v>-100</v>
      </c>
      <c r="W33" s="10">
        <f t="shared" si="4"/>
        <v>-24847.01</v>
      </c>
    </row>
    <row r="34" spans="1:23" ht="25.5" x14ac:dyDescent="0.2">
      <c r="A34" s="15">
        <v>1</v>
      </c>
      <c r="B34" s="20" t="s">
        <v>12</v>
      </c>
      <c r="C34" s="20" t="s">
        <v>60</v>
      </c>
      <c r="D34" s="16" t="s">
        <v>61</v>
      </c>
      <c r="E34" s="17">
        <v>310000</v>
      </c>
      <c r="F34" s="17">
        <v>310000</v>
      </c>
      <c r="G34" s="17">
        <v>310000</v>
      </c>
      <c r="H34" s="17">
        <v>369665.5</v>
      </c>
      <c r="I34" s="14">
        <f t="shared" si="0"/>
        <v>119.24693548387097</v>
      </c>
      <c r="J34" s="18"/>
      <c r="K34" s="17">
        <v>400000</v>
      </c>
      <c r="L34" s="17">
        <v>400000</v>
      </c>
      <c r="M34" s="17">
        <v>400000</v>
      </c>
      <c r="N34" s="17">
        <v>68767.7</v>
      </c>
      <c r="O34" s="14">
        <f t="shared" si="1"/>
        <v>17.191925000000001</v>
      </c>
      <c r="P34" s="18"/>
      <c r="Q34" s="17">
        <v>70000</v>
      </c>
      <c r="R34" s="17">
        <v>520000</v>
      </c>
      <c r="S34" s="17">
        <v>520000</v>
      </c>
      <c r="T34" s="17">
        <v>795095.32000000007</v>
      </c>
      <c r="U34" s="14">
        <f t="shared" si="2"/>
        <v>152.90294615384616</v>
      </c>
      <c r="V34" s="28">
        <f t="shared" si="3"/>
        <v>1056.2046135031419</v>
      </c>
      <c r="W34" s="10">
        <f t="shared" si="4"/>
        <v>726327.62000000011</v>
      </c>
    </row>
    <row r="35" spans="1:23" ht="63.75" x14ac:dyDescent="0.2">
      <c r="A35" s="15">
        <v>0</v>
      </c>
      <c r="B35" s="20" t="s">
        <v>12</v>
      </c>
      <c r="C35" s="20" t="s">
        <v>62</v>
      </c>
      <c r="D35" s="16" t="s">
        <v>63</v>
      </c>
      <c r="E35" s="17">
        <v>0</v>
      </c>
      <c r="F35" s="17">
        <v>0</v>
      </c>
      <c r="G35" s="17">
        <v>0</v>
      </c>
      <c r="H35" s="17">
        <v>0</v>
      </c>
      <c r="I35" s="14">
        <f t="shared" si="0"/>
        <v>0</v>
      </c>
      <c r="J35" s="18"/>
      <c r="K35" s="17">
        <v>0</v>
      </c>
      <c r="L35" s="17">
        <v>0</v>
      </c>
      <c r="M35" s="17">
        <v>0</v>
      </c>
      <c r="N35" s="17">
        <v>0</v>
      </c>
      <c r="O35" s="14">
        <f t="shared" si="1"/>
        <v>0</v>
      </c>
      <c r="P35" s="18"/>
      <c r="Q35" s="17">
        <v>0</v>
      </c>
      <c r="R35" s="17">
        <v>450000</v>
      </c>
      <c r="S35" s="17">
        <v>450000</v>
      </c>
      <c r="T35" s="17">
        <v>569351.16</v>
      </c>
      <c r="U35" s="14">
        <f t="shared" si="2"/>
        <v>126.52248000000002</v>
      </c>
      <c r="V35" s="28"/>
      <c r="W35" s="10">
        <f t="shared" si="4"/>
        <v>569351.16</v>
      </c>
    </row>
    <row r="36" spans="1:23" ht="51" x14ac:dyDescent="0.2">
      <c r="A36" s="15">
        <v>0</v>
      </c>
      <c r="B36" s="20" t="s">
        <v>12</v>
      </c>
      <c r="C36" s="20" t="s">
        <v>64</v>
      </c>
      <c r="D36" s="16" t="s">
        <v>65</v>
      </c>
      <c r="E36" s="17">
        <v>0</v>
      </c>
      <c r="F36" s="17">
        <v>0</v>
      </c>
      <c r="G36" s="17">
        <v>0</v>
      </c>
      <c r="H36" s="17">
        <v>0</v>
      </c>
      <c r="I36" s="14">
        <f t="shared" si="0"/>
        <v>0</v>
      </c>
      <c r="J36" s="18"/>
      <c r="K36" s="17">
        <v>0</v>
      </c>
      <c r="L36" s="17">
        <v>400000</v>
      </c>
      <c r="M36" s="17">
        <v>400000</v>
      </c>
      <c r="N36" s="17">
        <v>68767.7</v>
      </c>
      <c r="O36" s="14">
        <f t="shared" si="1"/>
        <v>17.191925000000001</v>
      </c>
      <c r="P36" s="18"/>
      <c r="Q36" s="17">
        <v>70000</v>
      </c>
      <c r="R36" s="17">
        <v>70000</v>
      </c>
      <c r="S36" s="17">
        <v>70000</v>
      </c>
      <c r="T36" s="17">
        <v>225744.16</v>
      </c>
      <c r="U36" s="14">
        <f t="shared" si="2"/>
        <v>322.49165714285715</v>
      </c>
      <c r="V36" s="28">
        <f t="shared" si="3"/>
        <v>228.27062705310783</v>
      </c>
      <c r="W36" s="10">
        <f t="shared" si="4"/>
        <v>156976.46000000002</v>
      </c>
    </row>
    <row r="37" spans="1:23" ht="25.5" x14ac:dyDescent="0.2">
      <c r="A37" s="15">
        <v>1</v>
      </c>
      <c r="B37" s="20" t="s">
        <v>12</v>
      </c>
      <c r="C37" s="20" t="s">
        <v>66</v>
      </c>
      <c r="D37" s="16" t="s">
        <v>67</v>
      </c>
      <c r="E37" s="17">
        <v>18463000</v>
      </c>
      <c r="F37" s="17">
        <v>18086690</v>
      </c>
      <c r="G37" s="17">
        <v>18086690</v>
      </c>
      <c r="H37" s="17">
        <v>19483153.879999999</v>
      </c>
      <c r="I37" s="14">
        <f t="shared" si="0"/>
        <v>107.7209477245422</v>
      </c>
      <c r="J37" s="18"/>
      <c r="K37" s="17">
        <v>19835855</v>
      </c>
      <c r="L37" s="17">
        <v>19835855</v>
      </c>
      <c r="M37" s="17">
        <v>19835855</v>
      </c>
      <c r="N37" s="17">
        <v>17572007.609999999</v>
      </c>
      <c r="O37" s="14">
        <f t="shared" si="1"/>
        <v>88.587094481180657</v>
      </c>
      <c r="P37" s="18"/>
      <c r="Q37" s="17">
        <v>14080000</v>
      </c>
      <c r="R37" s="17">
        <v>6748160</v>
      </c>
      <c r="S37" s="17">
        <v>6748160</v>
      </c>
      <c r="T37" s="17">
        <v>10258088.32</v>
      </c>
      <c r="U37" s="14">
        <f t="shared" si="2"/>
        <v>152.0131164643399</v>
      </c>
      <c r="V37" s="27">
        <f t="shared" si="3"/>
        <v>-41.622559313244004</v>
      </c>
      <c r="W37" s="26">
        <f t="shared" si="4"/>
        <v>-7313919.2899999991</v>
      </c>
    </row>
    <row r="38" spans="1:23" x14ac:dyDescent="0.2">
      <c r="A38" s="15">
        <v>1</v>
      </c>
      <c r="B38" s="20" t="s">
        <v>12</v>
      </c>
      <c r="C38" s="20" t="s">
        <v>68</v>
      </c>
      <c r="D38" s="16" t="s">
        <v>69</v>
      </c>
      <c r="E38" s="17">
        <v>12813000</v>
      </c>
      <c r="F38" s="17">
        <v>12670250</v>
      </c>
      <c r="G38" s="17">
        <v>12670250</v>
      </c>
      <c r="H38" s="17">
        <v>13345666.809999999</v>
      </c>
      <c r="I38" s="14">
        <f t="shared" si="0"/>
        <v>105.33072993824115</v>
      </c>
      <c r="J38" s="18"/>
      <c r="K38" s="17">
        <v>13920745</v>
      </c>
      <c r="L38" s="17">
        <v>13920745</v>
      </c>
      <c r="M38" s="17">
        <v>13920745</v>
      </c>
      <c r="N38" s="17">
        <v>12454668.76</v>
      </c>
      <c r="O38" s="14">
        <f t="shared" si="1"/>
        <v>89.468406755529244</v>
      </c>
      <c r="P38" s="18"/>
      <c r="Q38" s="17">
        <v>9280000</v>
      </c>
      <c r="R38" s="17">
        <v>1620000</v>
      </c>
      <c r="S38" s="17">
        <v>1620000</v>
      </c>
      <c r="T38" s="17">
        <v>4094452.5199999996</v>
      </c>
      <c r="U38" s="14">
        <f t="shared" si="2"/>
        <v>252.74398271604937</v>
      </c>
      <c r="V38" s="27">
        <f t="shared" si="3"/>
        <v>-67.125159256343011</v>
      </c>
      <c r="W38" s="26">
        <f t="shared" si="4"/>
        <v>-8360216.2400000002</v>
      </c>
    </row>
    <row r="39" spans="1:23" ht="38.25" x14ac:dyDescent="0.2">
      <c r="A39" s="15">
        <v>0</v>
      </c>
      <c r="B39" s="20" t="s">
        <v>12</v>
      </c>
      <c r="C39" s="20" t="s">
        <v>70</v>
      </c>
      <c r="D39" s="16" t="s">
        <v>71</v>
      </c>
      <c r="E39" s="17">
        <v>15000</v>
      </c>
      <c r="F39" s="17">
        <v>9315</v>
      </c>
      <c r="G39" s="17">
        <v>9315</v>
      </c>
      <c r="H39" s="17">
        <v>9315.7000000000007</v>
      </c>
      <c r="I39" s="14">
        <f t="shared" si="0"/>
        <v>100.00751476113795</v>
      </c>
      <c r="J39" s="18"/>
      <c r="K39" s="17">
        <v>10000</v>
      </c>
      <c r="L39" s="17">
        <v>10000</v>
      </c>
      <c r="M39" s="17">
        <v>10000</v>
      </c>
      <c r="N39" s="17">
        <v>3792.84</v>
      </c>
      <c r="O39" s="14">
        <f t="shared" si="1"/>
        <v>37.928400000000003</v>
      </c>
      <c r="P39" s="18"/>
      <c r="Q39" s="17">
        <v>0</v>
      </c>
      <c r="R39" s="17">
        <v>0</v>
      </c>
      <c r="S39" s="17">
        <v>0</v>
      </c>
      <c r="T39" s="17">
        <v>12437.69</v>
      </c>
      <c r="U39" s="14">
        <f t="shared" si="2"/>
        <v>0</v>
      </c>
      <c r="V39" s="28">
        <f t="shared" si="3"/>
        <v>227.9255122810348</v>
      </c>
      <c r="W39" s="10">
        <f t="shared" si="4"/>
        <v>8644.85</v>
      </c>
    </row>
    <row r="40" spans="1:23" ht="38.25" x14ac:dyDescent="0.2">
      <c r="A40" s="15">
        <v>0</v>
      </c>
      <c r="B40" s="20" t="s">
        <v>12</v>
      </c>
      <c r="C40" s="20" t="s">
        <v>72</v>
      </c>
      <c r="D40" s="16" t="s">
        <v>73</v>
      </c>
      <c r="E40" s="17">
        <v>100000</v>
      </c>
      <c r="F40" s="17">
        <v>56455</v>
      </c>
      <c r="G40" s="17">
        <v>56455</v>
      </c>
      <c r="H40" s="17">
        <v>56910.5</v>
      </c>
      <c r="I40" s="14">
        <f t="shared" si="0"/>
        <v>100.80683730404746</v>
      </c>
      <c r="J40" s="18"/>
      <c r="K40" s="17">
        <v>20495</v>
      </c>
      <c r="L40" s="17">
        <v>20495</v>
      </c>
      <c r="M40" s="17">
        <v>20495</v>
      </c>
      <c r="N40" s="17">
        <v>200</v>
      </c>
      <c r="O40" s="14">
        <f t="shared" si="1"/>
        <v>0.97584776774823134</v>
      </c>
      <c r="P40" s="18"/>
      <c r="Q40" s="17">
        <v>0</v>
      </c>
      <c r="R40" s="17">
        <v>0</v>
      </c>
      <c r="S40" s="17">
        <v>0</v>
      </c>
      <c r="T40" s="17">
        <v>35</v>
      </c>
      <c r="U40" s="14">
        <f t="shared" si="2"/>
        <v>0</v>
      </c>
      <c r="V40" s="28">
        <f t="shared" si="3"/>
        <v>-82.5</v>
      </c>
      <c r="W40" s="10">
        <f t="shared" si="4"/>
        <v>-165</v>
      </c>
    </row>
    <row r="41" spans="1:23" ht="38.25" x14ac:dyDescent="0.2">
      <c r="A41" s="15">
        <v>0</v>
      </c>
      <c r="B41" s="20" t="s">
        <v>12</v>
      </c>
      <c r="C41" s="20" t="s">
        <v>74</v>
      </c>
      <c r="D41" s="16" t="s">
        <v>75</v>
      </c>
      <c r="E41" s="17">
        <v>48000</v>
      </c>
      <c r="F41" s="17">
        <v>48000</v>
      </c>
      <c r="G41" s="17">
        <v>48000</v>
      </c>
      <c r="H41" s="17">
        <v>93337.09</v>
      </c>
      <c r="I41" s="14">
        <f t="shared" si="0"/>
        <v>194.45227083333333</v>
      </c>
      <c r="J41" s="18"/>
      <c r="K41" s="17">
        <v>90000</v>
      </c>
      <c r="L41" s="17">
        <v>90000</v>
      </c>
      <c r="M41" s="17">
        <v>90000</v>
      </c>
      <c r="N41" s="17">
        <v>-1729.93</v>
      </c>
      <c r="O41" s="14">
        <f t="shared" si="1"/>
        <v>-1.9221444444444444</v>
      </c>
      <c r="P41" s="18"/>
      <c r="Q41" s="17">
        <v>0</v>
      </c>
      <c r="R41" s="17">
        <v>0</v>
      </c>
      <c r="S41" s="17">
        <v>0</v>
      </c>
      <c r="T41" s="17">
        <v>81706.960000000006</v>
      </c>
      <c r="U41" s="14">
        <f t="shared" si="2"/>
        <v>0</v>
      </c>
      <c r="V41" s="28">
        <f t="shared" si="3"/>
        <v>-4823.1367743203482</v>
      </c>
      <c r="W41" s="10">
        <f t="shared" si="4"/>
        <v>83436.89</v>
      </c>
    </row>
    <row r="42" spans="1:23" ht="38.25" x14ac:dyDescent="0.2">
      <c r="A42" s="15">
        <v>0</v>
      </c>
      <c r="B42" s="20" t="s">
        <v>12</v>
      </c>
      <c r="C42" s="20" t="s">
        <v>76</v>
      </c>
      <c r="D42" s="16" t="s">
        <v>77</v>
      </c>
      <c r="E42" s="17">
        <v>8500000</v>
      </c>
      <c r="F42" s="17">
        <v>8500000</v>
      </c>
      <c r="G42" s="17">
        <v>8500000</v>
      </c>
      <c r="H42" s="17">
        <v>8567762.3499999996</v>
      </c>
      <c r="I42" s="14">
        <f t="shared" ref="I42:I73" si="5">IF(G42=0,0,H42/G42*100)</f>
        <v>100.79720411764706</v>
      </c>
      <c r="J42" s="18"/>
      <c r="K42" s="17">
        <v>9270000</v>
      </c>
      <c r="L42" s="17">
        <v>9270000</v>
      </c>
      <c r="M42" s="17">
        <v>9270000</v>
      </c>
      <c r="N42" s="17">
        <v>10705230.359999999</v>
      </c>
      <c r="O42" s="14">
        <f t="shared" ref="O42:O73" si="6">IF(M42=0,0,N42/M42*100)</f>
        <v>115.48252815533979</v>
      </c>
      <c r="P42" s="18"/>
      <c r="Q42" s="17">
        <v>8200000</v>
      </c>
      <c r="R42" s="17">
        <v>540000</v>
      </c>
      <c r="S42" s="17">
        <v>540000</v>
      </c>
      <c r="T42" s="17">
        <v>562001.13</v>
      </c>
      <c r="U42" s="14">
        <f t="shared" ref="U42:U73" si="7">IF(S42=0,0,T42/S42*100)</f>
        <v>104.07428333333333</v>
      </c>
      <c r="V42" s="28">
        <f t="shared" si="3"/>
        <v>-94.750219181644965</v>
      </c>
      <c r="W42" s="10">
        <f t="shared" si="4"/>
        <v>-10143229.229999999</v>
      </c>
    </row>
    <row r="43" spans="1:23" x14ac:dyDescent="0.2">
      <c r="A43" s="15">
        <v>0</v>
      </c>
      <c r="B43" s="20" t="s">
        <v>12</v>
      </c>
      <c r="C43" s="20" t="s">
        <v>78</v>
      </c>
      <c r="D43" s="16" t="s">
        <v>79</v>
      </c>
      <c r="E43" s="17">
        <v>1650000</v>
      </c>
      <c r="F43" s="17">
        <v>1650000</v>
      </c>
      <c r="G43" s="17">
        <v>1650000</v>
      </c>
      <c r="H43" s="17">
        <v>1934665.98</v>
      </c>
      <c r="I43" s="14">
        <f t="shared" si="5"/>
        <v>117.25248363636362</v>
      </c>
      <c r="J43" s="18"/>
      <c r="K43" s="17">
        <v>2153250</v>
      </c>
      <c r="L43" s="17">
        <v>2153250</v>
      </c>
      <c r="M43" s="17">
        <v>2153250</v>
      </c>
      <c r="N43" s="17">
        <v>786665.07</v>
      </c>
      <c r="O43" s="14">
        <f t="shared" si="6"/>
        <v>36.5338474399164</v>
      </c>
      <c r="P43" s="18"/>
      <c r="Q43" s="17">
        <v>455000</v>
      </c>
      <c r="R43" s="17">
        <v>455000</v>
      </c>
      <c r="S43" s="17">
        <v>455000</v>
      </c>
      <c r="T43" s="17">
        <v>1387746.25</v>
      </c>
      <c r="U43" s="14">
        <f t="shared" si="7"/>
        <v>304.99917582417584</v>
      </c>
      <c r="V43" s="28">
        <f t="shared" si="3"/>
        <v>76.408779660192607</v>
      </c>
      <c r="W43" s="10">
        <f t="shared" si="4"/>
        <v>601081.18000000005</v>
      </c>
    </row>
    <row r="44" spans="1:23" x14ac:dyDescent="0.2">
      <c r="A44" s="15">
        <v>0</v>
      </c>
      <c r="B44" s="20" t="s">
        <v>12</v>
      </c>
      <c r="C44" s="20" t="s">
        <v>80</v>
      </c>
      <c r="D44" s="16" t="s">
        <v>81</v>
      </c>
      <c r="E44" s="17">
        <v>1490000</v>
      </c>
      <c r="F44" s="17">
        <v>1490000</v>
      </c>
      <c r="G44" s="17">
        <v>1490000</v>
      </c>
      <c r="H44" s="17">
        <v>1644581.03</v>
      </c>
      <c r="I44" s="14">
        <f t="shared" si="5"/>
        <v>110.37456577181209</v>
      </c>
      <c r="J44" s="18"/>
      <c r="K44" s="17">
        <v>1448100</v>
      </c>
      <c r="L44" s="17">
        <v>1448100</v>
      </c>
      <c r="M44" s="17">
        <v>1448100</v>
      </c>
      <c r="N44" s="17">
        <v>909281.18</v>
      </c>
      <c r="O44" s="14">
        <f t="shared" si="6"/>
        <v>62.791325184724812</v>
      </c>
      <c r="P44" s="18"/>
      <c r="Q44" s="17">
        <v>500000</v>
      </c>
      <c r="R44" s="17">
        <v>500000</v>
      </c>
      <c r="S44" s="17">
        <v>500000</v>
      </c>
      <c r="T44" s="17">
        <v>1520056.23</v>
      </c>
      <c r="U44" s="14">
        <f t="shared" si="7"/>
        <v>304.01124600000003</v>
      </c>
      <c r="V44" s="28">
        <f t="shared" si="3"/>
        <v>67.171196702872464</v>
      </c>
      <c r="W44" s="10">
        <f t="shared" si="4"/>
        <v>610775.04999999993</v>
      </c>
    </row>
    <row r="45" spans="1:23" x14ac:dyDescent="0.2">
      <c r="A45" s="15">
        <v>0</v>
      </c>
      <c r="B45" s="20" t="s">
        <v>12</v>
      </c>
      <c r="C45" s="20" t="s">
        <v>82</v>
      </c>
      <c r="D45" s="16" t="s">
        <v>83</v>
      </c>
      <c r="E45" s="17">
        <v>860000</v>
      </c>
      <c r="F45" s="17">
        <v>766480</v>
      </c>
      <c r="G45" s="17">
        <v>766480</v>
      </c>
      <c r="H45" s="17">
        <v>785425.45</v>
      </c>
      <c r="I45" s="14">
        <f t="shared" si="5"/>
        <v>102.47174746894896</v>
      </c>
      <c r="J45" s="18"/>
      <c r="K45" s="17">
        <v>820000</v>
      </c>
      <c r="L45" s="17">
        <v>820000</v>
      </c>
      <c r="M45" s="17">
        <v>820000</v>
      </c>
      <c r="N45" s="17">
        <v>31745.15</v>
      </c>
      <c r="O45" s="14">
        <f t="shared" si="6"/>
        <v>3.871359756097561</v>
      </c>
      <c r="P45" s="18"/>
      <c r="Q45" s="17">
        <v>100000</v>
      </c>
      <c r="R45" s="17">
        <v>100000</v>
      </c>
      <c r="S45" s="17">
        <v>100000</v>
      </c>
      <c r="T45" s="17">
        <v>494098.38</v>
      </c>
      <c r="U45" s="14">
        <f t="shared" si="7"/>
        <v>494.09837999999996</v>
      </c>
      <c r="V45" s="28">
        <f t="shared" si="3"/>
        <v>1456.4531274856158</v>
      </c>
      <c r="W45" s="10">
        <f t="shared" si="4"/>
        <v>462353.23</v>
      </c>
    </row>
    <row r="46" spans="1:23" x14ac:dyDescent="0.2">
      <c r="A46" s="15">
        <v>0</v>
      </c>
      <c r="B46" s="20" t="s">
        <v>12</v>
      </c>
      <c r="C46" s="20" t="s">
        <v>84</v>
      </c>
      <c r="D46" s="16" t="s">
        <v>85</v>
      </c>
      <c r="E46" s="17">
        <v>150000</v>
      </c>
      <c r="F46" s="17">
        <v>150000</v>
      </c>
      <c r="G46" s="17">
        <v>150000</v>
      </c>
      <c r="H46" s="17">
        <v>253668.71</v>
      </c>
      <c r="I46" s="14">
        <f t="shared" si="5"/>
        <v>169.11247333333333</v>
      </c>
      <c r="J46" s="18"/>
      <c r="K46" s="17">
        <v>108900</v>
      </c>
      <c r="L46" s="17">
        <v>108900</v>
      </c>
      <c r="M46" s="17">
        <v>108900</v>
      </c>
      <c r="N46" s="17">
        <v>19484.09</v>
      </c>
      <c r="O46" s="14">
        <f t="shared" si="6"/>
        <v>17.891726354453628</v>
      </c>
      <c r="P46" s="18"/>
      <c r="Q46" s="17">
        <v>25000</v>
      </c>
      <c r="R46" s="17">
        <v>25000</v>
      </c>
      <c r="S46" s="17">
        <v>25000</v>
      </c>
      <c r="T46" s="17">
        <v>28037.55</v>
      </c>
      <c r="U46" s="14">
        <f t="shared" si="7"/>
        <v>112.1502</v>
      </c>
      <c r="V46" s="28">
        <f t="shared" si="3"/>
        <v>43.899715100884862</v>
      </c>
      <c r="W46" s="10">
        <f t="shared" si="4"/>
        <v>8553.4599999999991</v>
      </c>
    </row>
    <row r="47" spans="1:23" x14ac:dyDescent="0.2">
      <c r="A47" s="15">
        <v>0</v>
      </c>
      <c r="B47" s="20" t="s">
        <v>12</v>
      </c>
      <c r="C47" s="20" t="s">
        <v>86</v>
      </c>
      <c r="D47" s="16" t="s">
        <v>87</v>
      </c>
      <c r="E47" s="17">
        <v>0</v>
      </c>
      <c r="F47" s="17">
        <v>0</v>
      </c>
      <c r="G47" s="17">
        <v>0</v>
      </c>
      <c r="H47" s="17">
        <v>0</v>
      </c>
      <c r="I47" s="14">
        <f t="shared" si="5"/>
        <v>0</v>
      </c>
      <c r="J47" s="18"/>
      <c r="K47" s="17">
        <v>0</v>
      </c>
      <c r="L47" s="17">
        <v>0</v>
      </c>
      <c r="M47" s="17">
        <v>0</v>
      </c>
      <c r="N47" s="17">
        <v>0</v>
      </c>
      <c r="O47" s="14">
        <f t="shared" si="6"/>
        <v>0</v>
      </c>
      <c r="P47" s="18"/>
      <c r="Q47" s="17">
        <v>0</v>
      </c>
      <c r="R47" s="17">
        <v>0</v>
      </c>
      <c r="S47" s="17">
        <v>0</v>
      </c>
      <c r="T47" s="17">
        <v>8333.33</v>
      </c>
      <c r="U47" s="14">
        <f t="shared" si="7"/>
        <v>0</v>
      </c>
      <c r="V47" s="28"/>
      <c r="W47" s="10">
        <f t="shared" si="4"/>
        <v>8333.33</v>
      </c>
    </row>
    <row r="48" spans="1:23" x14ac:dyDescent="0.2">
      <c r="A48" s="15">
        <v>1</v>
      </c>
      <c r="B48" s="20" t="s">
        <v>12</v>
      </c>
      <c r="C48" s="20" t="s">
        <v>88</v>
      </c>
      <c r="D48" s="16" t="s">
        <v>89</v>
      </c>
      <c r="E48" s="17">
        <v>5650000</v>
      </c>
      <c r="F48" s="17">
        <v>5416440</v>
      </c>
      <c r="G48" s="17">
        <v>5416440</v>
      </c>
      <c r="H48" s="17">
        <v>6137487.0700000003</v>
      </c>
      <c r="I48" s="14">
        <f t="shared" si="5"/>
        <v>113.31219527955632</v>
      </c>
      <c r="J48" s="18"/>
      <c r="K48" s="17">
        <v>5915110</v>
      </c>
      <c r="L48" s="17">
        <v>5915110</v>
      </c>
      <c r="M48" s="17">
        <v>5915110</v>
      </c>
      <c r="N48" s="17">
        <v>5117338.8499999996</v>
      </c>
      <c r="O48" s="14">
        <f t="shared" si="6"/>
        <v>86.512995531782153</v>
      </c>
      <c r="P48" s="18"/>
      <c r="Q48" s="17">
        <v>4800000</v>
      </c>
      <c r="R48" s="17">
        <v>5128160</v>
      </c>
      <c r="S48" s="17">
        <v>5128160</v>
      </c>
      <c r="T48" s="17">
        <v>6163635.7999999998</v>
      </c>
      <c r="U48" s="14">
        <f t="shared" si="7"/>
        <v>120.19195578921094</v>
      </c>
      <c r="V48" s="28">
        <f t="shared" si="3"/>
        <v>20.446114292392423</v>
      </c>
      <c r="W48" s="10">
        <f t="shared" si="4"/>
        <v>1046296.9500000002</v>
      </c>
    </row>
    <row r="49" spans="1:23" x14ac:dyDescent="0.2">
      <c r="A49" s="15">
        <v>0</v>
      </c>
      <c r="B49" s="20" t="s">
        <v>12</v>
      </c>
      <c r="C49" s="20" t="s">
        <v>90</v>
      </c>
      <c r="D49" s="16" t="s">
        <v>91</v>
      </c>
      <c r="E49" s="17">
        <v>700000</v>
      </c>
      <c r="F49" s="17">
        <v>700000</v>
      </c>
      <c r="G49" s="17">
        <v>700000</v>
      </c>
      <c r="H49" s="17">
        <v>965015.55</v>
      </c>
      <c r="I49" s="14">
        <f t="shared" si="5"/>
        <v>137.85936428571429</v>
      </c>
      <c r="J49" s="18"/>
      <c r="K49" s="17">
        <v>700000</v>
      </c>
      <c r="L49" s="17">
        <v>700000</v>
      </c>
      <c r="M49" s="17">
        <v>700000</v>
      </c>
      <c r="N49" s="17">
        <v>1456654.16</v>
      </c>
      <c r="O49" s="14">
        <f t="shared" si="6"/>
        <v>208.0934514285714</v>
      </c>
      <c r="P49" s="18"/>
      <c r="Q49" s="17">
        <v>1400000</v>
      </c>
      <c r="R49" s="17">
        <v>1189000</v>
      </c>
      <c r="S49" s="17">
        <v>1189000</v>
      </c>
      <c r="T49" s="17">
        <v>1650908.46</v>
      </c>
      <c r="U49" s="14">
        <f t="shared" si="7"/>
        <v>138.84848275862069</v>
      </c>
      <c r="V49" s="28">
        <f t="shared" si="3"/>
        <v>13.335649966495836</v>
      </c>
      <c r="W49" s="10">
        <f t="shared" si="4"/>
        <v>194254.30000000005</v>
      </c>
    </row>
    <row r="50" spans="1:23" x14ac:dyDescent="0.2">
      <c r="A50" s="15">
        <v>0</v>
      </c>
      <c r="B50" s="20" t="s">
        <v>12</v>
      </c>
      <c r="C50" s="20" t="s">
        <v>92</v>
      </c>
      <c r="D50" s="16" t="s">
        <v>93</v>
      </c>
      <c r="E50" s="17">
        <v>2600000</v>
      </c>
      <c r="F50" s="17">
        <v>2600000</v>
      </c>
      <c r="G50" s="17">
        <v>2600000</v>
      </c>
      <c r="H50" s="17">
        <v>2904195.27</v>
      </c>
      <c r="I50" s="14">
        <f t="shared" si="5"/>
        <v>111.69981807692308</v>
      </c>
      <c r="J50" s="18"/>
      <c r="K50" s="17">
        <v>2842770</v>
      </c>
      <c r="L50" s="17">
        <v>2842770</v>
      </c>
      <c r="M50" s="17">
        <v>2842770</v>
      </c>
      <c r="N50" s="17">
        <v>2392761.96</v>
      </c>
      <c r="O50" s="14">
        <f t="shared" si="6"/>
        <v>84.170086218723284</v>
      </c>
      <c r="P50" s="18"/>
      <c r="Q50" s="17">
        <v>2500000</v>
      </c>
      <c r="R50" s="17">
        <v>2255000</v>
      </c>
      <c r="S50" s="17">
        <v>2255000</v>
      </c>
      <c r="T50" s="17">
        <v>2630953.83</v>
      </c>
      <c r="U50" s="14">
        <f t="shared" si="7"/>
        <v>116.67201019955655</v>
      </c>
      <c r="V50" s="28">
        <f t="shared" si="3"/>
        <v>9.954683080969744</v>
      </c>
      <c r="W50" s="10">
        <f t="shared" si="4"/>
        <v>238191.87000000011</v>
      </c>
    </row>
    <row r="51" spans="1:23" ht="51" x14ac:dyDescent="0.2">
      <c r="A51" s="15">
        <v>0</v>
      </c>
      <c r="B51" s="20" t="s">
        <v>12</v>
      </c>
      <c r="C51" s="20" t="s">
        <v>94</v>
      </c>
      <c r="D51" s="16" t="s">
        <v>95</v>
      </c>
      <c r="E51" s="17">
        <v>2350000</v>
      </c>
      <c r="F51" s="17">
        <v>2116440</v>
      </c>
      <c r="G51" s="17">
        <v>2116440</v>
      </c>
      <c r="H51" s="17">
        <v>2268276.25</v>
      </c>
      <c r="I51" s="14">
        <f t="shared" si="5"/>
        <v>107.17413439549432</v>
      </c>
      <c r="J51" s="18"/>
      <c r="K51" s="17">
        <v>2372340</v>
      </c>
      <c r="L51" s="17">
        <v>2372340</v>
      </c>
      <c r="M51" s="17">
        <v>2372340</v>
      </c>
      <c r="N51" s="17">
        <v>1267922.73</v>
      </c>
      <c r="O51" s="14">
        <f t="shared" si="6"/>
        <v>53.446079819924627</v>
      </c>
      <c r="P51" s="18"/>
      <c r="Q51" s="17">
        <v>900000</v>
      </c>
      <c r="R51" s="17">
        <v>1684160</v>
      </c>
      <c r="S51" s="17">
        <v>1684160</v>
      </c>
      <c r="T51" s="17">
        <v>1881773.51</v>
      </c>
      <c r="U51" s="14">
        <f t="shared" si="7"/>
        <v>111.73365416587498</v>
      </c>
      <c r="V51" s="28">
        <f t="shared" si="3"/>
        <v>48.413895064409814</v>
      </c>
      <c r="W51" s="10">
        <f t="shared" si="4"/>
        <v>613850.78</v>
      </c>
    </row>
    <row r="52" spans="1:23" x14ac:dyDescent="0.2">
      <c r="A52" s="15">
        <v>1</v>
      </c>
      <c r="B52" s="20" t="s">
        <v>12</v>
      </c>
      <c r="C52" s="20" t="s">
        <v>96</v>
      </c>
      <c r="D52" s="16" t="s">
        <v>97</v>
      </c>
      <c r="E52" s="17">
        <v>46850</v>
      </c>
      <c r="F52" s="17">
        <v>44207</v>
      </c>
      <c r="G52" s="17">
        <v>44207</v>
      </c>
      <c r="H52" s="17">
        <v>251757.32</v>
      </c>
      <c r="I52" s="14">
        <f t="shared" si="5"/>
        <v>569.49650507838123</v>
      </c>
      <c r="J52" s="18"/>
      <c r="K52" s="17">
        <v>50940</v>
      </c>
      <c r="L52" s="17">
        <v>50940</v>
      </c>
      <c r="M52" s="17">
        <v>50940</v>
      </c>
      <c r="N52" s="17">
        <v>239757.2</v>
      </c>
      <c r="O52" s="14">
        <f t="shared" si="6"/>
        <v>470.66588142913236</v>
      </c>
      <c r="P52" s="18"/>
      <c r="Q52" s="17">
        <v>187750</v>
      </c>
      <c r="R52" s="17">
        <v>187750</v>
      </c>
      <c r="S52" s="17">
        <v>187750</v>
      </c>
      <c r="T52" s="17">
        <v>1976627.63</v>
      </c>
      <c r="U52" s="14">
        <f t="shared" si="7"/>
        <v>1052.7976724367509</v>
      </c>
      <c r="V52" s="27">
        <f t="shared" si="3"/>
        <v>724.42889306348252</v>
      </c>
      <c r="W52" s="26">
        <f t="shared" si="4"/>
        <v>1736870.43</v>
      </c>
    </row>
    <row r="53" spans="1:23" x14ac:dyDescent="0.2">
      <c r="A53" s="15">
        <v>1</v>
      </c>
      <c r="B53" s="20" t="s">
        <v>12</v>
      </c>
      <c r="C53" s="20" t="s">
        <v>98</v>
      </c>
      <c r="D53" s="16" t="s">
        <v>99</v>
      </c>
      <c r="E53" s="17">
        <v>5000</v>
      </c>
      <c r="F53" s="17">
        <v>5000</v>
      </c>
      <c r="G53" s="17">
        <v>5000</v>
      </c>
      <c r="H53" s="17">
        <v>124591.64</v>
      </c>
      <c r="I53" s="14">
        <f t="shared" si="5"/>
        <v>2491.8327999999997</v>
      </c>
      <c r="J53" s="18"/>
      <c r="K53" s="17">
        <v>28000</v>
      </c>
      <c r="L53" s="17">
        <v>28000</v>
      </c>
      <c r="M53" s="17">
        <v>28000</v>
      </c>
      <c r="N53" s="17">
        <v>202037.53999999998</v>
      </c>
      <c r="O53" s="14">
        <f t="shared" si="6"/>
        <v>721.56264285714281</v>
      </c>
      <c r="P53" s="18"/>
      <c r="Q53" s="17">
        <v>157000</v>
      </c>
      <c r="R53" s="17">
        <v>157000</v>
      </c>
      <c r="S53" s="17">
        <v>157000</v>
      </c>
      <c r="T53" s="17">
        <v>630346.93000000005</v>
      </c>
      <c r="U53" s="14">
        <f t="shared" si="7"/>
        <v>401.49485987261153</v>
      </c>
      <c r="V53" s="27">
        <f t="shared" si="3"/>
        <v>211.99495400706229</v>
      </c>
      <c r="W53" s="26">
        <f t="shared" si="4"/>
        <v>428309.39000000007</v>
      </c>
    </row>
    <row r="54" spans="1:23" ht="63.75" x14ac:dyDescent="0.2">
      <c r="A54" s="15">
        <v>1</v>
      </c>
      <c r="B54" s="20" t="s">
        <v>12</v>
      </c>
      <c r="C54" s="20" t="s">
        <v>100</v>
      </c>
      <c r="D54" s="16" t="s">
        <v>101</v>
      </c>
      <c r="E54" s="17">
        <v>0</v>
      </c>
      <c r="F54" s="17">
        <v>0</v>
      </c>
      <c r="G54" s="17">
        <v>0</v>
      </c>
      <c r="H54" s="17">
        <v>31043</v>
      </c>
      <c r="I54" s="14">
        <f t="shared" si="5"/>
        <v>0</v>
      </c>
      <c r="J54" s="18"/>
      <c r="K54" s="17">
        <v>18000</v>
      </c>
      <c r="L54" s="17">
        <v>18000</v>
      </c>
      <c r="M54" s="17">
        <v>18000</v>
      </c>
      <c r="N54" s="17">
        <v>21612.240000000002</v>
      </c>
      <c r="O54" s="14">
        <f t="shared" si="6"/>
        <v>120.06800000000001</v>
      </c>
      <c r="P54" s="18"/>
      <c r="Q54" s="17">
        <v>22000</v>
      </c>
      <c r="R54" s="17">
        <v>22000</v>
      </c>
      <c r="S54" s="17">
        <v>22000</v>
      </c>
      <c r="T54" s="17">
        <v>6120</v>
      </c>
      <c r="U54" s="14">
        <f t="shared" si="7"/>
        <v>27.81818181818182</v>
      </c>
      <c r="V54" s="27">
        <f t="shared" si="3"/>
        <v>-71.682713129226769</v>
      </c>
      <c r="W54" s="26">
        <f t="shared" si="4"/>
        <v>-15492.240000000002</v>
      </c>
    </row>
    <row r="55" spans="1:23" ht="38.25" x14ac:dyDescent="0.2">
      <c r="A55" s="15">
        <v>0</v>
      </c>
      <c r="B55" s="20" t="s">
        <v>12</v>
      </c>
      <c r="C55" s="20" t="s">
        <v>102</v>
      </c>
      <c r="D55" s="16" t="s">
        <v>103</v>
      </c>
      <c r="E55" s="17">
        <v>0</v>
      </c>
      <c r="F55" s="17">
        <v>0</v>
      </c>
      <c r="G55" s="17">
        <v>0</v>
      </c>
      <c r="H55" s="17">
        <v>31043</v>
      </c>
      <c r="I55" s="14">
        <f t="shared" si="5"/>
        <v>0</v>
      </c>
      <c r="J55" s="18"/>
      <c r="K55" s="17">
        <v>18000</v>
      </c>
      <c r="L55" s="17">
        <v>18000</v>
      </c>
      <c r="M55" s="17">
        <v>18000</v>
      </c>
      <c r="N55" s="17">
        <v>21612.240000000002</v>
      </c>
      <c r="O55" s="14">
        <f t="shared" si="6"/>
        <v>120.06800000000001</v>
      </c>
      <c r="P55" s="18"/>
      <c r="Q55" s="17">
        <v>22000</v>
      </c>
      <c r="R55" s="17">
        <v>22000</v>
      </c>
      <c r="S55" s="17">
        <v>22000</v>
      </c>
      <c r="T55" s="17">
        <v>6120</v>
      </c>
      <c r="U55" s="14">
        <f t="shared" si="7"/>
        <v>27.81818181818182</v>
      </c>
      <c r="V55" s="28">
        <f t="shared" si="3"/>
        <v>-71.682713129226769</v>
      </c>
      <c r="W55" s="10">
        <f t="shared" si="4"/>
        <v>-15492.240000000002</v>
      </c>
    </row>
    <row r="56" spans="1:23" x14ac:dyDescent="0.2">
      <c r="A56" s="15">
        <v>1</v>
      </c>
      <c r="B56" s="20" t="s">
        <v>12</v>
      </c>
      <c r="C56" s="20" t="s">
        <v>104</v>
      </c>
      <c r="D56" s="16" t="s">
        <v>105</v>
      </c>
      <c r="E56" s="17">
        <v>5000</v>
      </c>
      <c r="F56" s="17">
        <v>5000</v>
      </c>
      <c r="G56" s="17">
        <v>5000</v>
      </c>
      <c r="H56" s="17">
        <v>93548.64</v>
      </c>
      <c r="I56" s="14">
        <f t="shared" si="5"/>
        <v>1870.9727999999998</v>
      </c>
      <c r="J56" s="18"/>
      <c r="K56" s="17">
        <v>10000</v>
      </c>
      <c r="L56" s="17">
        <v>10000</v>
      </c>
      <c r="M56" s="17">
        <v>10000</v>
      </c>
      <c r="N56" s="17">
        <v>180425.3</v>
      </c>
      <c r="O56" s="14">
        <f t="shared" si="6"/>
        <v>1804.2529999999999</v>
      </c>
      <c r="P56" s="18"/>
      <c r="Q56" s="17">
        <v>135000</v>
      </c>
      <c r="R56" s="17">
        <v>135000</v>
      </c>
      <c r="S56" s="17">
        <v>135000</v>
      </c>
      <c r="T56" s="17">
        <v>624226.93000000005</v>
      </c>
      <c r="U56" s="14">
        <f t="shared" si="7"/>
        <v>462.3903185185186</v>
      </c>
      <c r="V56" s="27">
        <f t="shared" si="3"/>
        <v>245.97527619463568</v>
      </c>
      <c r="W56" s="26">
        <f t="shared" si="4"/>
        <v>443801.63000000006</v>
      </c>
    </row>
    <row r="57" spans="1:23" x14ac:dyDescent="0.2">
      <c r="A57" s="15">
        <v>0</v>
      </c>
      <c r="B57" s="20" t="s">
        <v>12</v>
      </c>
      <c r="C57" s="20" t="s">
        <v>106</v>
      </c>
      <c r="D57" s="16" t="s">
        <v>107</v>
      </c>
      <c r="E57" s="17">
        <v>5000</v>
      </c>
      <c r="F57" s="17">
        <v>5000</v>
      </c>
      <c r="G57" s="17">
        <v>5000</v>
      </c>
      <c r="H57" s="17">
        <v>66548.639999999999</v>
      </c>
      <c r="I57" s="14">
        <f t="shared" si="5"/>
        <v>1330.9728</v>
      </c>
      <c r="J57" s="18"/>
      <c r="K57" s="17">
        <v>10000</v>
      </c>
      <c r="L57" s="17">
        <v>10000</v>
      </c>
      <c r="M57" s="17">
        <v>10000</v>
      </c>
      <c r="N57" s="17">
        <v>180425.3</v>
      </c>
      <c r="O57" s="14">
        <f t="shared" si="6"/>
        <v>1804.2529999999999</v>
      </c>
      <c r="P57" s="18"/>
      <c r="Q57" s="17">
        <v>135000</v>
      </c>
      <c r="R57" s="17">
        <v>135000</v>
      </c>
      <c r="S57" s="17">
        <v>135000</v>
      </c>
      <c r="T57" s="17">
        <v>624226.93000000005</v>
      </c>
      <c r="U57" s="14">
        <f t="shared" si="7"/>
        <v>462.3903185185186</v>
      </c>
      <c r="V57" s="27">
        <f t="shared" si="3"/>
        <v>245.97527619463568</v>
      </c>
      <c r="W57" s="26">
        <f t="shared" si="4"/>
        <v>443801.63000000006</v>
      </c>
    </row>
    <row r="58" spans="1:23" ht="63.75" x14ac:dyDescent="0.2">
      <c r="A58" s="15">
        <v>0</v>
      </c>
      <c r="B58" s="20" t="s">
        <v>12</v>
      </c>
      <c r="C58" s="20" t="s">
        <v>108</v>
      </c>
      <c r="D58" s="16" t="s">
        <v>109</v>
      </c>
      <c r="E58" s="17">
        <v>0</v>
      </c>
      <c r="F58" s="17">
        <v>0</v>
      </c>
      <c r="G58" s="17">
        <v>0</v>
      </c>
      <c r="H58" s="17">
        <v>27000</v>
      </c>
      <c r="I58" s="14">
        <f t="shared" si="5"/>
        <v>0</v>
      </c>
      <c r="J58" s="18"/>
      <c r="K58" s="17">
        <v>0</v>
      </c>
      <c r="L58" s="17">
        <v>0</v>
      </c>
      <c r="M58" s="17">
        <v>0</v>
      </c>
      <c r="N58" s="17">
        <v>0</v>
      </c>
      <c r="O58" s="14">
        <f t="shared" si="6"/>
        <v>0</v>
      </c>
      <c r="P58" s="18"/>
      <c r="Q58" s="17">
        <v>0</v>
      </c>
      <c r="R58" s="17">
        <v>0</v>
      </c>
      <c r="S58" s="17">
        <v>0</v>
      </c>
      <c r="T58" s="17">
        <v>0</v>
      </c>
      <c r="U58" s="14">
        <f t="shared" si="7"/>
        <v>0</v>
      </c>
      <c r="V58" s="28"/>
      <c r="W58" s="10">
        <f t="shared" si="4"/>
        <v>0</v>
      </c>
    </row>
    <row r="59" spans="1:23" ht="25.5" x14ac:dyDescent="0.2">
      <c r="A59" s="15">
        <v>1</v>
      </c>
      <c r="B59" s="20" t="s">
        <v>12</v>
      </c>
      <c r="C59" s="20" t="s">
        <v>110</v>
      </c>
      <c r="D59" s="16" t="s">
        <v>111</v>
      </c>
      <c r="E59" s="17">
        <v>41850</v>
      </c>
      <c r="F59" s="17">
        <v>39207</v>
      </c>
      <c r="G59" s="17">
        <v>39207</v>
      </c>
      <c r="H59" s="17">
        <v>43579.49</v>
      </c>
      <c r="I59" s="14">
        <f t="shared" si="5"/>
        <v>111.15231973882214</v>
      </c>
      <c r="J59" s="18"/>
      <c r="K59" s="17">
        <v>22940</v>
      </c>
      <c r="L59" s="17">
        <v>22940</v>
      </c>
      <c r="M59" s="17">
        <v>22940</v>
      </c>
      <c r="N59" s="17">
        <v>15466.93</v>
      </c>
      <c r="O59" s="14">
        <f t="shared" si="6"/>
        <v>67.423408892763732</v>
      </c>
      <c r="P59" s="18"/>
      <c r="Q59" s="17">
        <v>30750</v>
      </c>
      <c r="R59" s="17">
        <v>30750</v>
      </c>
      <c r="S59" s="17">
        <v>30750</v>
      </c>
      <c r="T59" s="17">
        <v>567665.33000000007</v>
      </c>
      <c r="U59" s="14">
        <f t="shared" si="7"/>
        <v>1846.0661138211385</v>
      </c>
      <c r="V59" s="27">
        <f t="shared" si="3"/>
        <v>3570.1874903422981</v>
      </c>
      <c r="W59" s="26">
        <f t="shared" si="4"/>
        <v>552198.40000000002</v>
      </c>
    </row>
    <row r="60" spans="1:23" x14ac:dyDescent="0.2">
      <c r="A60" s="15">
        <v>1</v>
      </c>
      <c r="B60" s="20" t="s">
        <v>12</v>
      </c>
      <c r="C60" s="20" t="s">
        <v>112</v>
      </c>
      <c r="D60" s="16" t="s">
        <v>113</v>
      </c>
      <c r="E60" s="17">
        <v>5000</v>
      </c>
      <c r="F60" s="17">
        <v>5000</v>
      </c>
      <c r="G60" s="17">
        <v>5000</v>
      </c>
      <c r="H60" s="17">
        <v>5936.48</v>
      </c>
      <c r="I60" s="14">
        <f t="shared" si="5"/>
        <v>118.72959999999999</v>
      </c>
      <c r="J60" s="18"/>
      <c r="K60" s="17">
        <v>5000</v>
      </c>
      <c r="L60" s="17">
        <v>5000</v>
      </c>
      <c r="M60" s="17">
        <v>5000</v>
      </c>
      <c r="N60" s="17">
        <v>1790.73</v>
      </c>
      <c r="O60" s="14">
        <f t="shared" si="6"/>
        <v>35.814599999999999</v>
      </c>
      <c r="P60" s="18"/>
      <c r="Q60" s="17">
        <v>1550</v>
      </c>
      <c r="R60" s="17">
        <v>1550</v>
      </c>
      <c r="S60" s="17">
        <v>1550</v>
      </c>
      <c r="T60" s="17">
        <v>561387.68000000005</v>
      </c>
      <c r="U60" s="14">
        <f t="shared" si="7"/>
        <v>36218.560000000005</v>
      </c>
      <c r="V60" s="27">
        <f t="shared" si="3"/>
        <v>31249.655168562542</v>
      </c>
      <c r="W60" s="26">
        <f t="shared" si="4"/>
        <v>559596.95000000007</v>
      </c>
    </row>
    <row r="61" spans="1:23" x14ac:dyDescent="0.2">
      <c r="A61" s="15">
        <v>0</v>
      </c>
      <c r="B61" s="20" t="s">
        <v>12</v>
      </c>
      <c r="C61" s="20" t="s">
        <v>114</v>
      </c>
      <c r="D61" s="16" t="s">
        <v>115</v>
      </c>
      <c r="E61" s="17">
        <v>5000</v>
      </c>
      <c r="F61" s="17">
        <v>5000</v>
      </c>
      <c r="G61" s="17">
        <v>5000</v>
      </c>
      <c r="H61" s="17">
        <v>5936.48</v>
      </c>
      <c r="I61" s="14">
        <f t="shared" si="5"/>
        <v>118.72959999999999</v>
      </c>
      <c r="J61" s="18"/>
      <c r="K61" s="17">
        <v>5000</v>
      </c>
      <c r="L61" s="17">
        <v>5000</v>
      </c>
      <c r="M61" s="17">
        <v>5000</v>
      </c>
      <c r="N61" s="17">
        <v>1790.73</v>
      </c>
      <c r="O61" s="14">
        <f t="shared" si="6"/>
        <v>35.814599999999999</v>
      </c>
      <c r="P61" s="18"/>
      <c r="Q61" s="17">
        <v>1550</v>
      </c>
      <c r="R61" s="17">
        <v>1550</v>
      </c>
      <c r="S61" s="17">
        <v>1550</v>
      </c>
      <c r="T61" s="17">
        <v>561387.68000000005</v>
      </c>
      <c r="U61" s="14">
        <f t="shared" si="7"/>
        <v>36218.560000000005</v>
      </c>
      <c r="V61" s="28">
        <f t="shared" si="3"/>
        <v>31249.655168562542</v>
      </c>
      <c r="W61" s="10">
        <f t="shared" si="4"/>
        <v>559596.95000000007</v>
      </c>
    </row>
    <row r="62" spans="1:23" ht="25.5" x14ac:dyDescent="0.2">
      <c r="A62" s="15">
        <v>1</v>
      </c>
      <c r="B62" s="20" t="s">
        <v>12</v>
      </c>
      <c r="C62" s="20" t="s">
        <v>116</v>
      </c>
      <c r="D62" s="16" t="s">
        <v>117</v>
      </c>
      <c r="E62" s="17">
        <v>32650</v>
      </c>
      <c r="F62" s="17">
        <v>32650</v>
      </c>
      <c r="G62" s="17">
        <v>32650</v>
      </c>
      <c r="H62" s="17">
        <v>35979</v>
      </c>
      <c r="I62" s="14">
        <f t="shared" si="5"/>
        <v>110.19601837672282</v>
      </c>
      <c r="J62" s="18"/>
      <c r="K62" s="17">
        <v>16340</v>
      </c>
      <c r="L62" s="17">
        <v>16340</v>
      </c>
      <c r="M62" s="17">
        <v>16340</v>
      </c>
      <c r="N62" s="17">
        <v>13352.76</v>
      </c>
      <c r="O62" s="14">
        <f t="shared" si="6"/>
        <v>81.718237454100375</v>
      </c>
      <c r="P62" s="18"/>
      <c r="Q62" s="17">
        <v>28800</v>
      </c>
      <c r="R62" s="17">
        <v>28800</v>
      </c>
      <c r="S62" s="17">
        <v>28800</v>
      </c>
      <c r="T62" s="17">
        <v>4625</v>
      </c>
      <c r="U62" s="14">
        <f t="shared" si="7"/>
        <v>16.059027777777779</v>
      </c>
      <c r="V62" s="27">
        <f t="shared" si="3"/>
        <v>-65.362966158307344</v>
      </c>
      <c r="W62" s="26">
        <f t="shared" si="4"/>
        <v>-8727.76</v>
      </c>
    </row>
    <row r="63" spans="1:23" ht="38.25" x14ac:dyDescent="0.2">
      <c r="A63" s="15">
        <v>0</v>
      </c>
      <c r="B63" s="20" t="s">
        <v>12</v>
      </c>
      <c r="C63" s="20" t="s">
        <v>118</v>
      </c>
      <c r="D63" s="16" t="s">
        <v>119</v>
      </c>
      <c r="E63" s="17">
        <v>32650</v>
      </c>
      <c r="F63" s="17">
        <v>32650</v>
      </c>
      <c r="G63" s="17">
        <v>32650</v>
      </c>
      <c r="H63" s="17">
        <v>35979</v>
      </c>
      <c r="I63" s="14">
        <f t="shared" si="5"/>
        <v>110.19601837672282</v>
      </c>
      <c r="J63" s="18"/>
      <c r="K63" s="17">
        <v>16340</v>
      </c>
      <c r="L63" s="17">
        <v>16340</v>
      </c>
      <c r="M63" s="17">
        <v>16340</v>
      </c>
      <c r="N63" s="17">
        <v>13352.76</v>
      </c>
      <c r="O63" s="14">
        <f t="shared" si="6"/>
        <v>81.718237454100375</v>
      </c>
      <c r="P63" s="18"/>
      <c r="Q63" s="17">
        <v>28800</v>
      </c>
      <c r="R63" s="17">
        <v>28800</v>
      </c>
      <c r="S63" s="17">
        <v>28800</v>
      </c>
      <c r="T63" s="17">
        <v>4625</v>
      </c>
      <c r="U63" s="14">
        <f t="shared" si="7"/>
        <v>16.059027777777779</v>
      </c>
      <c r="V63" s="28">
        <f t="shared" si="3"/>
        <v>-65.362966158307344</v>
      </c>
      <c r="W63" s="10">
        <f t="shared" si="4"/>
        <v>-8727.76</v>
      </c>
    </row>
    <row r="64" spans="1:23" x14ac:dyDescent="0.2">
      <c r="A64" s="15">
        <v>1</v>
      </c>
      <c r="B64" s="20" t="s">
        <v>12</v>
      </c>
      <c r="C64" s="20" t="s">
        <v>120</v>
      </c>
      <c r="D64" s="16" t="s">
        <v>121</v>
      </c>
      <c r="E64" s="17">
        <v>4200</v>
      </c>
      <c r="F64" s="17">
        <v>1557</v>
      </c>
      <c r="G64" s="17">
        <v>1557</v>
      </c>
      <c r="H64" s="17">
        <v>1664.01</v>
      </c>
      <c r="I64" s="14">
        <f t="shared" si="5"/>
        <v>106.8728323699422</v>
      </c>
      <c r="J64" s="18"/>
      <c r="K64" s="17">
        <v>1600</v>
      </c>
      <c r="L64" s="17">
        <v>1600</v>
      </c>
      <c r="M64" s="17">
        <v>1600</v>
      </c>
      <c r="N64" s="17">
        <v>323.44</v>
      </c>
      <c r="O64" s="14">
        <f t="shared" si="6"/>
        <v>20.215</v>
      </c>
      <c r="P64" s="18"/>
      <c r="Q64" s="17">
        <v>400</v>
      </c>
      <c r="R64" s="17">
        <v>400</v>
      </c>
      <c r="S64" s="17">
        <v>400</v>
      </c>
      <c r="T64" s="17">
        <v>1652.65</v>
      </c>
      <c r="U64" s="14">
        <f t="shared" si="7"/>
        <v>413.16250000000008</v>
      </c>
      <c r="V64" s="28">
        <f t="shared" si="3"/>
        <v>410.96030175612174</v>
      </c>
      <c r="W64" s="10">
        <f t="shared" si="4"/>
        <v>1329.21</v>
      </c>
    </row>
    <row r="65" spans="1:23" ht="38.25" x14ac:dyDescent="0.2">
      <c r="A65" s="15">
        <v>0</v>
      </c>
      <c r="B65" s="20" t="s">
        <v>12</v>
      </c>
      <c r="C65" s="20" t="s">
        <v>122</v>
      </c>
      <c r="D65" s="16" t="s">
        <v>123</v>
      </c>
      <c r="E65" s="17">
        <v>1550</v>
      </c>
      <c r="F65" s="17">
        <v>197</v>
      </c>
      <c r="G65" s="17">
        <v>197</v>
      </c>
      <c r="H65" s="17">
        <v>202.01</v>
      </c>
      <c r="I65" s="14">
        <f t="shared" si="5"/>
        <v>102.54314720812184</v>
      </c>
      <c r="J65" s="18"/>
      <c r="K65" s="17">
        <v>300</v>
      </c>
      <c r="L65" s="17">
        <v>300</v>
      </c>
      <c r="M65" s="17">
        <v>300</v>
      </c>
      <c r="N65" s="17">
        <v>51.44</v>
      </c>
      <c r="O65" s="14">
        <f t="shared" si="6"/>
        <v>17.146666666666665</v>
      </c>
      <c r="P65" s="18"/>
      <c r="Q65" s="17">
        <v>100</v>
      </c>
      <c r="R65" s="17">
        <v>100</v>
      </c>
      <c r="S65" s="17">
        <v>100</v>
      </c>
      <c r="T65" s="17">
        <v>13.65</v>
      </c>
      <c r="U65" s="14">
        <f t="shared" si="7"/>
        <v>13.65</v>
      </c>
      <c r="V65" s="28">
        <f t="shared" si="3"/>
        <v>-73.464230171073098</v>
      </c>
      <c r="W65" s="10">
        <f t="shared" si="4"/>
        <v>-37.79</v>
      </c>
    </row>
    <row r="66" spans="1:23" ht="38.25" x14ac:dyDescent="0.2">
      <c r="A66" s="15">
        <v>0</v>
      </c>
      <c r="B66" s="20" t="s">
        <v>12</v>
      </c>
      <c r="C66" s="20" t="s">
        <v>124</v>
      </c>
      <c r="D66" s="16" t="s">
        <v>125</v>
      </c>
      <c r="E66" s="17">
        <v>2650</v>
      </c>
      <c r="F66" s="17">
        <v>1360</v>
      </c>
      <c r="G66" s="17">
        <v>1360</v>
      </c>
      <c r="H66" s="17">
        <v>1462</v>
      </c>
      <c r="I66" s="14">
        <f t="shared" si="5"/>
        <v>107.5</v>
      </c>
      <c r="J66" s="18"/>
      <c r="K66" s="17">
        <v>1300</v>
      </c>
      <c r="L66" s="17">
        <v>1300</v>
      </c>
      <c r="M66" s="17">
        <v>1300</v>
      </c>
      <c r="N66" s="17">
        <v>272</v>
      </c>
      <c r="O66" s="14">
        <f t="shared" si="6"/>
        <v>20.923076923076923</v>
      </c>
      <c r="P66" s="18"/>
      <c r="Q66" s="17">
        <v>300</v>
      </c>
      <c r="R66" s="17">
        <v>300</v>
      </c>
      <c r="S66" s="17">
        <v>300</v>
      </c>
      <c r="T66" s="17">
        <v>1639</v>
      </c>
      <c r="U66" s="14">
        <f t="shared" si="7"/>
        <v>546.33333333333326</v>
      </c>
      <c r="V66" s="28">
        <f t="shared" si="3"/>
        <v>502.57352941176464</v>
      </c>
      <c r="W66" s="10">
        <f t="shared" si="4"/>
        <v>1367</v>
      </c>
    </row>
    <row r="67" spans="1:23" x14ac:dyDescent="0.2">
      <c r="A67" s="15">
        <v>1</v>
      </c>
      <c r="B67" s="20" t="s">
        <v>12</v>
      </c>
      <c r="C67" s="20" t="s">
        <v>126</v>
      </c>
      <c r="D67" s="16" t="s">
        <v>127</v>
      </c>
      <c r="E67" s="17">
        <v>0</v>
      </c>
      <c r="F67" s="17">
        <v>0</v>
      </c>
      <c r="G67" s="17">
        <v>0</v>
      </c>
      <c r="H67" s="17">
        <v>83586.19</v>
      </c>
      <c r="I67" s="14">
        <f t="shared" si="5"/>
        <v>0</v>
      </c>
      <c r="J67" s="18"/>
      <c r="K67" s="17">
        <v>0</v>
      </c>
      <c r="L67" s="17">
        <v>0</v>
      </c>
      <c r="M67" s="17">
        <v>0</v>
      </c>
      <c r="N67" s="17">
        <v>22252.73</v>
      </c>
      <c r="O67" s="14">
        <f t="shared" si="6"/>
        <v>0</v>
      </c>
      <c r="P67" s="18"/>
      <c r="Q67" s="17">
        <v>0</v>
      </c>
      <c r="R67" s="17">
        <v>0</v>
      </c>
      <c r="S67" s="17">
        <v>0</v>
      </c>
      <c r="T67" s="17">
        <v>778615.37</v>
      </c>
      <c r="U67" s="14">
        <f t="shared" si="7"/>
        <v>0</v>
      </c>
      <c r="V67" s="27">
        <f t="shared" si="3"/>
        <v>3398.9656100622265</v>
      </c>
      <c r="W67" s="26">
        <f t="shared" si="4"/>
        <v>756362.64</v>
      </c>
    </row>
    <row r="68" spans="1:23" x14ac:dyDescent="0.2">
      <c r="A68" s="15">
        <v>1</v>
      </c>
      <c r="B68" s="20" t="s">
        <v>12</v>
      </c>
      <c r="C68" s="20" t="s">
        <v>128</v>
      </c>
      <c r="D68" s="16" t="s">
        <v>105</v>
      </c>
      <c r="E68" s="17">
        <v>0</v>
      </c>
      <c r="F68" s="17">
        <v>0</v>
      </c>
      <c r="G68" s="17">
        <v>0</v>
      </c>
      <c r="H68" s="17">
        <v>83586.19</v>
      </c>
      <c r="I68" s="14">
        <f t="shared" si="5"/>
        <v>0</v>
      </c>
      <c r="J68" s="18"/>
      <c r="K68" s="17">
        <v>0</v>
      </c>
      <c r="L68" s="17">
        <v>0</v>
      </c>
      <c r="M68" s="17">
        <v>0</v>
      </c>
      <c r="N68" s="17">
        <v>22252.73</v>
      </c>
      <c r="O68" s="14">
        <f t="shared" si="6"/>
        <v>0</v>
      </c>
      <c r="P68" s="18"/>
      <c r="Q68" s="17">
        <v>0</v>
      </c>
      <c r="R68" s="17">
        <v>0</v>
      </c>
      <c r="S68" s="17">
        <v>0</v>
      </c>
      <c r="T68" s="17">
        <v>778615.37</v>
      </c>
      <c r="U68" s="14">
        <f t="shared" si="7"/>
        <v>0</v>
      </c>
      <c r="V68" s="27">
        <f t="shared" si="3"/>
        <v>3398.9656100622265</v>
      </c>
      <c r="W68" s="26">
        <f t="shared" si="4"/>
        <v>756362.64</v>
      </c>
    </row>
    <row r="69" spans="1:23" x14ac:dyDescent="0.2">
      <c r="A69" s="15">
        <v>0</v>
      </c>
      <c r="B69" s="20" t="s">
        <v>12</v>
      </c>
      <c r="C69" s="20" t="s">
        <v>129</v>
      </c>
      <c r="D69" s="16" t="s">
        <v>105</v>
      </c>
      <c r="E69" s="17">
        <v>0</v>
      </c>
      <c r="F69" s="17">
        <v>0</v>
      </c>
      <c r="G69" s="17">
        <v>0</v>
      </c>
      <c r="H69" s="17">
        <v>83586.19</v>
      </c>
      <c r="I69" s="14">
        <f t="shared" si="5"/>
        <v>0</v>
      </c>
      <c r="J69" s="18"/>
      <c r="K69" s="17">
        <v>0</v>
      </c>
      <c r="L69" s="17">
        <v>0</v>
      </c>
      <c r="M69" s="17">
        <v>0</v>
      </c>
      <c r="N69" s="17">
        <v>22252.73</v>
      </c>
      <c r="O69" s="14">
        <f t="shared" si="6"/>
        <v>0</v>
      </c>
      <c r="P69" s="18"/>
      <c r="Q69" s="17">
        <v>0</v>
      </c>
      <c r="R69" s="17">
        <v>0</v>
      </c>
      <c r="S69" s="17">
        <v>0</v>
      </c>
      <c r="T69" s="17">
        <v>778615.37</v>
      </c>
      <c r="U69" s="14">
        <f t="shared" si="7"/>
        <v>0</v>
      </c>
      <c r="V69" s="28">
        <f t="shared" si="3"/>
        <v>3398.9656100622265</v>
      </c>
      <c r="W69" s="10">
        <f t="shared" si="4"/>
        <v>756362.64</v>
      </c>
    </row>
    <row r="70" spans="1:23" x14ac:dyDescent="0.2">
      <c r="A70" s="15">
        <v>1</v>
      </c>
      <c r="B70" s="20" t="s">
        <v>12</v>
      </c>
      <c r="C70" s="20" t="s">
        <v>130</v>
      </c>
      <c r="D70" s="16" t="s">
        <v>131</v>
      </c>
      <c r="E70" s="17">
        <v>30808828</v>
      </c>
      <c r="F70" s="17">
        <v>35302365</v>
      </c>
      <c r="G70" s="17">
        <v>35302365</v>
      </c>
      <c r="H70" s="17">
        <v>35182395.520000003</v>
      </c>
      <c r="I70" s="14">
        <f t="shared" si="5"/>
        <v>99.660165884070381</v>
      </c>
      <c r="J70" s="18"/>
      <c r="K70" s="17">
        <v>33296103</v>
      </c>
      <c r="L70" s="17">
        <v>30410133.25</v>
      </c>
      <c r="M70" s="17">
        <v>30410133.25</v>
      </c>
      <c r="N70" s="17">
        <v>29481716.349999998</v>
      </c>
      <c r="O70" s="14">
        <f t="shared" si="6"/>
        <v>96.947014692873793</v>
      </c>
      <c r="P70" s="18"/>
      <c r="Q70" s="17">
        <v>49695</v>
      </c>
      <c r="R70" s="17">
        <v>101898384</v>
      </c>
      <c r="S70" s="17">
        <v>101898384</v>
      </c>
      <c r="T70" s="17">
        <v>101759088.06</v>
      </c>
      <c r="U70" s="14">
        <f t="shared" si="7"/>
        <v>99.863299166746359</v>
      </c>
      <c r="V70" s="27">
        <f t="shared" si="3"/>
        <v>245.15998611458053</v>
      </c>
      <c r="W70" s="26">
        <f t="shared" si="4"/>
        <v>72277371.710000008</v>
      </c>
    </row>
    <row r="71" spans="1:23" x14ac:dyDescent="0.2">
      <c r="A71" s="15">
        <v>1</v>
      </c>
      <c r="B71" s="20" t="s">
        <v>12</v>
      </c>
      <c r="C71" s="20" t="s">
        <v>132</v>
      </c>
      <c r="D71" s="16" t="s">
        <v>133</v>
      </c>
      <c r="E71" s="17">
        <v>30808828</v>
      </c>
      <c r="F71" s="17">
        <v>35302365</v>
      </c>
      <c r="G71" s="17">
        <v>35302365</v>
      </c>
      <c r="H71" s="17">
        <v>35182395.520000003</v>
      </c>
      <c r="I71" s="14">
        <f t="shared" si="5"/>
        <v>99.660165884070381</v>
      </c>
      <c r="J71" s="18"/>
      <c r="K71" s="17">
        <v>33296103</v>
      </c>
      <c r="L71" s="17">
        <v>30410133.25</v>
      </c>
      <c r="M71" s="17">
        <v>30410133.25</v>
      </c>
      <c r="N71" s="17">
        <v>29481716.349999998</v>
      </c>
      <c r="O71" s="14">
        <f t="shared" si="6"/>
        <v>96.947014692873793</v>
      </c>
      <c r="P71" s="18"/>
      <c r="Q71" s="17">
        <v>49695</v>
      </c>
      <c r="R71" s="17">
        <v>101898384</v>
      </c>
      <c r="S71" s="17">
        <v>101898384</v>
      </c>
      <c r="T71" s="17">
        <v>101759088.06</v>
      </c>
      <c r="U71" s="14">
        <f t="shared" si="7"/>
        <v>99.863299166746359</v>
      </c>
      <c r="V71" s="27">
        <f t="shared" si="3"/>
        <v>245.15998611458053</v>
      </c>
      <c r="W71" s="26">
        <f t="shared" si="4"/>
        <v>72277371.710000008</v>
      </c>
    </row>
    <row r="72" spans="1:23" x14ac:dyDescent="0.2">
      <c r="A72" s="15">
        <v>1</v>
      </c>
      <c r="B72" s="20" t="s">
        <v>12</v>
      </c>
      <c r="C72" s="20" t="s">
        <v>134</v>
      </c>
      <c r="D72" s="16" t="s">
        <v>135</v>
      </c>
      <c r="E72" s="17">
        <v>0</v>
      </c>
      <c r="F72" s="17">
        <v>0</v>
      </c>
      <c r="G72" s="17">
        <v>0</v>
      </c>
      <c r="H72" s="17">
        <v>0</v>
      </c>
      <c r="I72" s="14">
        <f t="shared" si="5"/>
        <v>0</v>
      </c>
      <c r="J72" s="18"/>
      <c r="K72" s="17">
        <v>0</v>
      </c>
      <c r="L72" s="17">
        <v>0</v>
      </c>
      <c r="M72" s="17">
        <v>0</v>
      </c>
      <c r="N72" s="17">
        <v>0</v>
      </c>
      <c r="O72" s="14">
        <f t="shared" si="6"/>
        <v>0</v>
      </c>
      <c r="P72" s="18"/>
      <c r="Q72" s="17">
        <v>0</v>
      </c>
      <c r="R72" s="17">
        <v>77642600</v>
      </c>
      <c r="S72" s="17">
        <v>77642600</v>
      </c>
      <c r="T72" s="17">
        <v>77642600</v>
      </c>
      <c r="U72" s="14">
        <f t="shared" si="7"/>
        <v>100</v>
      </c>
      <c r="V72" s="27"/>
      <c r="W72" s="26">
        <f t="shared" si="4"/>
        <v>77642600</v>
      </c>
    </row>
    <row r="73" spans="1:23" ht="63.75" x14ac:dyDescent="0.2">
      <c r="A73" s="15">
        <v>0</v>
      </c>
      <c r="B73" s="20" t="s">
        <v>12</v>
      </c>
      <c r="C73" s="20" t="s">
        <v>136</v>
      </c>
      <c r="D73" s="16" t="s">
        <v>137</v>
      </c>
      <c r="E73" s="17">
        <v>0</v>
      </c>
      <c r="F73" s="17">
        <v>0</v>
      </c>
      <c r="G73" s="17">
        <v>0</v>
      </c>
      <c r="H73" s="17">
        <v>0</v>
      </c>
      <c r="I73" s="14">
        <f t="shared" si="5"/>
        <v>0</v>
      </c>
      <c r="J73" s="18"/>
      <c r="K73" s="17">
        <v>0</v>
      </c>
      <c r="L73" s="17">
        <v>0</v>
      </c>
      <c r="M73" s="17">
        <v>0</v>
      </c>
      <c r="N73" s="17">
        <v>0</v>
      </c>
      <c r="O73" s="14">
        <f t="shared" si="6"/>
        <v>0</v>
      </c>
      <c r="P73" s="18"/>
      <c r="Q73" s="17">
        <v>0</v>
      </c>
      <c r="R73" s="17">
        <v>77642600</v>
      </c>
      <c r="S73" s="17">
        <v>77642600</v>
      </c>
      <c r="T73" s="17">
        <v>77642600</v>
      </c>
      <c r="U73" s="14">
        <f t="shared" si="7"/>
        <v>100</v>
      </c>
      <c r="V73" s="28"/>
      <c r="W73" s="10">
        <f t="shared" si="4"/>
        <v>77642600</v>
      </c>
    </row>
    <row r="74" spans="1:23" x14ac:dyDescent="0.2">
      <c r="A74" s="15">
        <v>1</v>
      </c>
      <c r="B74" s="20" t="s">
        <v>12</v>
      </c>
      <c r="C74" s="20" t="s">
        <v>138</v>
      </c>
      <c r="D74" s="16" t="s">
        <v>139</v>
      </c>
      <c r="E74" s="17">
        <v>25627400</v>
      </c>
      <c r="F74" s="17">
        <v>29754133</v>
      </c>
      <c r="G74" s="17">
        <v>29754133</v>
      </c>
      <c r="H74" s="17">
        <v>29754133</v>
      </c>
      <c r="I74" s="14">
        <f t="shared" ref="I74:I88" si="8">IF(G74=0,0,H74/G74*100)</f>
        <v>100</v>
      </c>
      <c r="J74" s="18"/>
      <c r="K74" s="17">
        <v>31268900</v>
      </c>
      <c r="L74" s="17">
        <v>28142000</v>
      </c>
      <c r="M74" s="17">
        <v>28142000</v>
      </c>
      <c r="N74" s="17">
        <v>28142000</v>
      </c>
      <c r="O74" s="14">
        <f t="shared" ref="O74:O88" si="9">IF(M74=0,0,N74/M74*100)</f>
        <v>100</v>
      </c>
      <c r="P74" s="18"/>
      <c r="Q74" s="17">
        <v>0</v>
      </c>
      <c r="R74" s="17">
        <v>22496600</v>
      </c>
      <c r="S74" s="17">
        <v>22496600</v>
      </c>
      <c r="T74" s="17">
        <v>22496600</v>
      </c>
      <c r="U74" s="14">
        <f t="shared" ref="U74:U88" si="10">IF(S74=0,0,T74/S74*100)</f>
        <v>100</v>
      </c>
      <c r="V74" s="27">
        <f t="shared" si="3"/>
        <v>-20.060407931206029</v>
      </c>
      <c r="W74" s="26">
        <f t="shared" si="4"/>
        <v>-5645400</v>
      </c>
    </row>
    <row r="75" spans="1:23" ht="25.5" x14ac:dyDescent="0.2">
      <c r="A75" s="15">
        <v>0</v>
      </c>
      <c r="B75" s="20" t="s">
        <v>12</v>
      </c>
      <c r="C75" s="20" t="s">
        <v>140</v>
      </c>
      <c r="D75" s="16" t="s">
        <v>141</v>
      </c>
      <c r="E75" s="17">
        <v>25627400</v>
      </c>
      <c r="F75" s="17">
        <v>25627400</v>
      </c>
      <c r="G75" s="17">
        <v>25627400</v>
      </c>
      <c r="H75" s="17">
        <v>25627400</v>
      </c>
      <c r="I75" s="14">
        <f t="shared" si="8"/>
        <v>100</v>
      </c>
      <c r="J75" s="18"/>
      <c r="K75" s="17">
        <v>31268900</v>
      </c>
      <c r="L75" s="17">
        <v>28142000</v>
      </c>
      <c r="M75" s="17">
        <v>28142000</v>
      </c>
      <c r="N75" s="17">
        <v>28142000</v>
      </c>
      <c r="O75" s="14">
        <f t="shared" si="9"/>
        <v>100</v>
      </c>
      <c r="P75" s="18"/>
      <c r="Q75" s="17">
        <v>0</v>
      </c>
      <c r="R75" s="17">
        <v>22496600</v>
      </c>
      <c r="S75" s="17">
        <v>22496600</v>
      </c>
      <c r="T75" s="17">
        <v>22496600</v>
      </c>
      <c r="U75" s="14">
        <f t="shared" si="10"/>
        <v>100</v>
      </c>
      <c r="V75" s="28">
        <f t="shared" ref="V75:V88" si="11">T75/N75*100-100</f>
        <v>-20.060407931206029</v>
      </c>
      <c r="W75" s="10">
        <f t="shared" ref="W75:W88" si="12">T75-N75</f>
        <v>-5645400</v>
      </c>
    </row>
    <row r="76" spans="1:23" ht="38.25" x14ac:dyDescent="0.2">
      <c r="A76" s="15">
        <v>0</v>
      </c>
      <c r="B76" s="20" t="s">
        <v>12</v>
      </c>
      <c r="C76" s="20" t="s">
        <v>142</v>
      </c>
      <c r="D76" s="16" t="s">
        <v>143</v>
      </c>
      <c r="E76" s="17">
        <v>0</v>
      </c>
      <c r="F76" s="17">
        <v>4126733</v>
      </c>
      <c r="G76" s="17">
        <v>4126733</v>
      </c>
      <c r="H76" s="17">
        <v>4126733</v>
      </c>
      <c r="I76" s="14">
        <f t="shared" si="8"/>
        <v>100</v>
      </c>
      <c r="J76" s="18"/>
      <c r="K76" s="17">
        <v>0</v>
      </c>
      <c r="L76" s="17">
        <v>0</v>
      </c>
      <c r="M76" s="17">
        <v>0</v>
      </c>
      <c r="N76" s="17">
        <v>0</v>
      </c>
      <c r="O76" s="14">
        <f t="shared" si="9"/>
        <v>0</v>
      </c>
      <c r="P76" s="18"/>
      <c r="Q76" s="17">
        <v>0</v>
      </c>
      <c r="R76" s="17">
        <v>0</v>
      </c>
      <c r="S76" s="17">
        <v>0</v>
      </c>
      <c r="T76" s="17">
        <v>0</v>
      </c>
      <c r="U76" s="14">
        <f t="shared" si="10"/>
        <v>0</v>
      </c>
      <c r="V76" s="28"/>
      <c r="W76" s="10">
        <f t="shared" si="12"/>
        <v>0</v>
      </c>
    </row>
    <row r="77" spans="1:23" x14ac:dyDescent="0.2">
      <c r="A77" s="15">
        <v>1</v>
      </c>
      <c r="B77" s="20" t="s">
        <v>12</v>
      </c>
      <c r="C77" s="20" t="s">
        <v>144</v>
      </c>
      <c r="D77" s="16" t="s">
        <v>145</v>
      </c>
      <c r="E77" s="17">
        <v>731100</v>
      </c>
      <c r="F77" s="17">
        <v>731100</v>
      </c>
      <c r="G77" s="17">
        <v>731100</v>
      </c>
      <c r="H77" s="17">
        <v>731100</v>
      </c>
      <c r="I77" s="14">
        <f t="shared" si="8"/>
        <v>100</v>
      </c>
      <c r="J77" s="18"/>
      <c r="K77" s="17">
        <v>0</v>
      </c>
      <c r="L77" s="17">
        <v>240930.25</v>
      </c>
      <c r="M77" s="17">
        <v>240930.25</v>
      </c>
      <c r="N77" s="17">
        <v>240930.25</v>
      </c>
      <c r="O77" s="14">
        <f t="shared" si="9"/>
        <v>100</v>
      </c>
      <c r="P77" s="18"/>
      <c r="Q77" s="17">
        <v>0</v>
      </c>
      <c r="R77" s="17">
        <v>0</v>
      </c>
      <c r="S77" s="17">
        <v>0</v>
      </c>
      <c r="T77" s="17">
        <v>0</v>
      </c>
      <c r="U77" s="14">
        <f t="shared" si="10"/>
        <v>0</v>
      </c>
      <c r="V77" s="28">
        <f t="shared" si="11"/>
        <v>-100</v>
      </c>
      <c r="W77" s="10">
        <f t="shared" si="12"/>
        <v>-240930.25</v>
      </c>
    </row>
    <row r="78" spans="1:23" ht="51" x14ac:dyDescent="0.2">
      <c r="A78" s="15">
        <v>0</v>
      </c>
      <c r="B78" s="20" t="s">
        <v>12</v>
      </c>
      <c r="C78" s="20" t="s">
        <v>146</v>
      </c>
      <c r="D78" s="16" t="s">
        <v>147</v>
      </c>
      <c r="E78" s="17">
        <v>731100</v>
      </c>
      <c r="F78" s="17">
        <v>731100</v>
      </c>
      <c r="G78" s="17">
        <v>731100</v>
      </c>
      <c r="H78" s="17">
        <v>731100</v>
      </c>
      <c r="I78" s="14">
        <f t="shared" si="8"/>
        <v>100</v>
      </c>
      <c r="J78" s="18"/>
      <c r="K78" s="17">
        <v>0</v>
      </c>
      <c r="L78" s="17">
        <v>0</v>
      </c>
      <c r="M78" s="17">
        <v>0</v>
      </c>
      <c r="N78" s="17">
        <v>0</v>
      </c>
      <c r="O78" s="14">
        <f t="shared" si="9"/>
        <v>0</v>
      </c>
      <c r="P78" s="18"/>
      <c r="Q78" s="17">
        <v>0</v>
      </c>
      <c r="R78" s="17">
        <v>0</v>
      </c>
      <c r="S78" s="17">
        <v>0</v>
      </c>
      <c r="T78" s="17">
        <v>0</v>
      </c>
      <c r="U78" s="14">
        <f t="shared" si="10"/>
        <v>0</v>
      </c>
      <c r="V78" s="28"/>
      <c r="W78" s="10">
        <f t="shared" si="12"/>
        <v>0</v>
      </c>
    </row>
    <row r="79" spans="1:23" x14ac:dyDescent="0.2">
      <c r="A79" s="15">
        <v>0</v>
      </c>
      <c r="B79" s="20" t="s">
        <v>12</v>
      </c>
      <c r="C79" s="20" t="s">
        <v>148</v>
      </c>
      <c r="D79" s="16" t="s">
        <v>149</v>
      </c>
      <c r="E79" s="17">
        <v>0</v>
      </c>
      <c r="F79" s="17">
        <v>0</v>
      </c>
      <c r="G79" s="17">
        <v>0</v>
      </c>
      <c r="H79" s="17">
        <v>0</v>
      </c>
      <c r="I79" s="14">
        <f t="shared" si="8"/>
        <v>0</v>
      </c>
      <c r="J79" s="18"/>
      <c r="K79" s="17">
        <v>0</v>
      </c>
      <c r="L79" s="17">
        <v>240930.25</v>
      </c>
      <c r="M79" s="17">
        <v>240930.25</v>
      </c>
      <c r="N79" s="17">
        <v>240930.25</v>
      </c>
      <c r="O79" s="14">
        <f t="shared" si="9"/>
        <v>100</v>
      </c>
      <c r="P79" s="18"/>
      <c r="Q79" s="17">
        <v>0</v>
      </c>
      <c r="R79" s="17">
        <v>0</v>
      </c>
      <c r="S79" s="17">
        <v>0</v>
      </c>
      <c r="T79" s="17">
        <v>0</v>
      </c>
      <c r="U79" s="14">
        <f t="shared" si="10"/>
        <v>0</v>
      </c>
      <c r="V79" s="28">
        <f t="shared" si="11"/>
        <v>-100</v>
      </c>
      <c r="W79" s="10">
        <f t="shared" si="12"/>
        <v>-240930.25</v>
      </c>
    </row>
    <row r="80" spans="1:23" x14ac:dyDescent="0.2">
      <c r="A80" s="15">
        <v>1</v>
      </c>
      <c r="B80" s="20" t="s">
        <v>12</v>
      </c>
      <c r="C80" s="20" t="s">
        <v>150</v>
      </c>
      <c r="D80" s="16" t="s">
        <v>151</v>
      </c>
      <c r="E80" s="17">
        <v>4450328</v>
      </c>
      <c r="F80" s="17">
        <v>4817132</v>
      </c>
      <c r="G80" s="17">
        <v>4817132</v>
      </c>
      <c r="H80" s="17">
        <v>4697162.5199999996</v>
      </c>
      <c r="I80" s="14">
        <f t="shared" si="8"/>
        <v>97.509524754563486</v>
      </c>
      <c r="J80" s="18"/>
      <c r="K80" s="17">
        <v>2027203</v>
      </c>
      <c r="L80" s="17">
        <v>2027203</v>
      </c>
      <c r="M80" s="17">
        <v>2027203</v>
      </c>
      <c r="N80" s="17">
        <v>1098786.1000000001</v>
      </c>
      <c r="O80" s="14">
        <f t="shared" si="9"/>
        <v>54.202075470488168</v>
      </c>
      <c r="P80" s="18"/>
      <c r="Q80" s="17">
        <v>49695</v>
      </c>
      <c r="R80" s="17">
        <v>1759184</v>
      </c>
      <c r="S80" s="17">
        <v>1759184</v>
      </c>
      <c r="T80" s="17">
        <v>1619888.06</v>
      </c>
      <c r="U80" s="14">
        <f t="shared" si="10"/>
        <v>92.081786782963022</v>
      </c>
      <c r="V80" s="27">
        <f t="shared" si="11"/>
        <v>47.42524136408349</v>
      </c>
      <c r="W80" s="26">
        <f t="shared" si="12"/>
        <v>521101.95999999996</v>
      </c>
    </row>
    <row r="81" spans="1:23" ht="38.25" x14ac:dyDescent="0.2">
      <c r="A81" s="15">
        <v>0</v>
      </c>
      <c r="B81" s="20" t="s">
        <v>12</v>
      </c>
      <c r="C81" s="20" t="s">
        <v>152</v>
      </c>
      <c r="D81" s="16" t="s">
        <v>153</v>
      </c>
      <c r="E81" s="17">
        <v>1499035</v>
      </c>
      <c r="F81" s="17">
        <v>1124276</v>
      </c>
      <c r="G81" s="17">
        <v>1124276</v>
      </c>
      <c r="H81" s="17">
        <v>1124276</v>
      </c>
      <c r="I81" s="14">
        <f t="shared" si="8"/>
        <v>100</v>
      </c>
      <c r="J81" s="18"/>
      <c r="K81" s="17">
        <v>1198940</v>
      </c>
      <c r="L81" s="17">
        <v>1198940</v>
      </c>
      <c r="M81" s="17">
        <v>1198940</v>
      </c>
      <c r="N81" s="17">
        <v>946348.11</v>
      </c>
      <c r="O81" s="14">
        <f t="shared" si="9"/>
        <v>78.932065824811914</v>
      </c>
      <c r="P81" s="18"/>
      <c r="Q81" s="17">
        <v>0</v>
      </c>
      <c r="R81" s="17">
        <v>1586641</v>
      </c>
      <c r="S81" s="17">
        <v>1586641</v>
      </c>
      <c r="T81" s="17">
        <v>1484231.72</v>
      </c>
      <c r="U81" s="14">
        <f t="shared" si="10"/>
        <v>93.54552920288836</v>
      </c>
      <c r="V81" s="28">
        <f t="shared" si="11"/>
        <v>56.837817322845382</v>
      </c>
      <c r="W81" s="10">
        <f t="shared" si="12"/>
        <v>537883.61</v>
      </c>
    </row>
    <row r="82" spans="1:23" ht="38.25" x14ac:dyDescent="0.2">
      <c r="A82" s="15">
        <v>0</v>
      </c>
      <c r="B82" s="20" t="s">
        <v>12</v>
      </c>
      <c r="C82" s="20" t="s">
        <v>154</v>
      </c>
      <c r="D82" s="16" t="s">
        <v>155</v>
      </c>
      <c r="E82" s="17">
        <v>199115</v>
      </c>
      <c r="F82" s="17">
        <v>199115</v>
      </c>
      <c r="G82" s="17">
        <v>199115</v>
      </c>
      <c r="H82" s="17">
        <v>199115</v>
      </c>
      <c r="I82" s="14">
        <f t="shared" si="8"/>
        <v>100</v>
      </c>
      <c r="J82" s="18"/>
      <c r="K82" s="17">
        <v>0</v>
      </c>
      <c r="L82" s="17">
        <v>0</v>
      </c>
      <c r="M82" s="17">
        <v>0</v>
      </c>
      <c r="N82" s="17">
        <v>0</v>
      </c>
      <c r="O82" s="14">
        <f t="shared" si="9"/>
        <v>0</v>
      </c>
      <c r="P82" s="18"/>
      <c r="Q82" s="17">
        <v>0</v>
      </c>
      <c r="R82" s="17">
        <v>122848</v>
      </c>
      <c r="S82" s="17">
        <v>122848</v>
      </c>
      <c r="T82" s="17">
        <v>122848</v>
      </c>
      <c r="U82" s="14">
        <f t="shared" si="10"/>
        <v>100</v>
      </c>
      <c r="V82" s="28"/>
      <c r="W82" s="10">
        <f t="shared" si="12"/>
        <v>122848</v>
      </c>
    </row>
    <row r="83" spans="1:23" ht="51" x14ac:dyDescent="0.2">
      <c r="A83" s="15">
        <v>0</v>
      </c>
      <c r="B83" s="20" t="s">
        <v>12</v>
      </c>
      <c r="C83" s="20" t="s">
        <v>156</v>
      </c>
      <c r="D83" s="16" t="s">
        <v>157</v>
      </c>
      <c r="E83" s="17">
        <v>0</v>
      </c>
      <c r="F83" s="17">
        <v>368952</v>
      </c>
      <c r="G83" s="17">
        <v>368952</v>
      </c>
      <c r="H83" s="17">
        <v>345411</v>
      </c>
      <c r="I83" s="14">
        <f t="shared" si="8"/>
        <v>93.619495218890265</v>
      </c>
      <c r="J83" s="18"/>
      <c r="K83" s="17">
        <v>0</v>
      </c>
      <c r="L83" s="17">
        <v>0</v>
      </c>
      <c r="M83" s="17">
        <v>0</v>
      </c>
      <c r="N83" s="17">
        <v>0</v>
      </c>
      <c r="O83" s="14">
        <f t="shared" si="9"/>
        <v>0</v>
      </c>
      <c r="P83" s="18"/>
      <c r="Q83" s="17">
        <v>0</v>
      </c>
      <c r="R83" s="17">
        <v>0</v>
      </c>
      <c r="S83" s="17">
        <v>0</v>
      </c>
      <c r="T83" s="17">
        <v>0</v>
      </c>
      <c r="U83" s="14">
        <f t="shared" si="10"/>
        <v>0</v>
      </c>
      <c r="V83" s="28"/>
      <c r="W83" s="10">
        <f t="shared" si="12"/>
        <v>0</v>
      </c>
    </row>
    <row r="84" spans="1:23" ht="51" x14ac:dyDescent="0.2">
      <c r="A84" s="15">
        <v>0</v>
      </c>
      <c r="B84" s="20" t="s">
        <v>12</v>
      </c>
      <c r="C84" s="20" t="s">
        <v>158</v>
      </c>
      <c r="D84" s="16" t="s">
        <v>159</v>
      </c>
      <c r="E84" s="17">
        <v>0</v>
      </c>
      <c r="F84" s="17">
        <v>137617</v>
      </c>
      <c r="G84" s="17">
        <v>137617</v>
      </c>
      <c r="H84" s="17">
        <v>137617</v>
      </c>
      <c r="I84" s="14">
        <f t="shared" si="8"/>
        <v>100</v>
      </c>
      <c r="J84" s="18"/>
      <c r="K84" s="17">
        <v>0</v>
      </c>
      <c r="L84" s="17">
        <v>0</v>
      </c>
      <c r="M84" s="17">
        <v>0</v>
      </c>
      <c r="N84" s="17">
        <v>0</v>
      </c>
      <c r="O84" s="14">
        <f t="shared" si="9"/>
        <v>0</v>
      </c>
      <c r="P84" s="18"/>
      <c r="Q84" s="17">
        <v>0</v>
      </c>
      <c r="R84" s="17">
        <v>0</v>
      </c>
      <c r="S84" s="17">
        <v>0</v>
      </c>
      <c r="T84" s="17">
        <v>0</v>
      </c>
      <c r="U84" s="14">
        <f t="shared" si="10"/>
        <v>0</v>
      </c>
      <c r="V84" s="28"/>
      <c r="W84" s="10">
        <f t="shared" si="12"/>
        <v>0</v>
      </c>
    </row>
    <row r="85" spans="1:23" x14ac:dyDescent="0.2">
      <c r="A85" s="15">
        <v>0</v>
      </c>
      <c r="B85" s="20" t="s">
        <v>12</v>
      </c>
      <c r="C85" s="20" t="s">
        <v>160</v>
      </c>
      <c r="D85" s="16" t="s">
        <v>161</v>
      </c>
      <c r="E85" s="17">
        <v>2696378</v>
      </c>
      <c r="F85" s="17">
        <v>2903472</v>
      </c>
      <c r="G85" s="17">
        <v>2903472</v>
      </c>
      <c r="H85" s="17">
        <v>2807043.52</v>
      </c>
      <c r="I85" s="14">
        <f t="shared" si="8"/>
        <v>96.678856210771102</v>
      </c>
      <c r="J85" s="18"/>
      <c r="K85" s="17">
        <v>828263</v>
      </c>
      <c r="L85" s="17">
        <v>828263</v>
      </c>
      <c r="M85" s="17">
        <v>828263</v>
      </c>
      <c r="N85" s="17">
        <v>152437.99</v>
      </c>
      <c r="O85" s="14">
        <f t="shared" si="9"/>
        <v>18.40453937940002</v>
      </c>
      <c r="P85" s="18"/>
      <c r="Q85" s="17">
        <v>49695</v>
      </c>
      <c r="R85" s="17">
        <v>49695</v>
      </c>
      <c r="S85" s="17">
        <v>49695</v>
      </c>
      <c r="T85" s="17">
        <v>12808.34</v>
      </c>
      <c r="U85" s="14">
        <f t="shared" si="10"/>
        <v>25.773900794848576</v>
      </c>
      <c r="V85" s="28">
        <f t="shared" si="11"/>
        <v>-91.597671945162745</v>
      </c>
      <c r="W85" s="10">
        <f t="shared" si="12"/>
        <v>-139629.65</v>
      </c>
    </row>
    <row r="86" spans="1:23" ht="38.25" x14ac:dyDescent="0.2">
      <c r="A86" s="15">
        <v>0</v>
      </c>
      <c r="B86" s="20" t="s">
        <v>12</v>
      </c>
      <c r="C86" s="20" t="s">
        <v>162</v>
      </c>
      <c r="D86" s="16" t="s">
        <v>163</v>
      </c>
      <c r="E86" s="17">
        <v>55800</v>
      </c>
      <c r="F86" s="17">
        <v>83700</v>
      </c>
      <c r="G86" s="17">
        <v>83700</v>
      </c>
      <c r="H86" s="17">
        <v>83700</v>
      </c>
      <c r="I86" s="14">
        <f t="shared" si="8"/>
        <v>100</v>
      </c>
      <c r="J86" s="18"/>
      <c r="K86" s="17">
        <v>0</v>
      </c>
      <c r="L86" s="17">
        <v>0</v>
      </c>
      <c r="M86" s="17">
        <v>0</v>
      </c>
      <c r="N86" s="17">
        <v>0</v>
      </c>
      <c r="O86" s="14">
        <f t="shared" si="9"/>
        <v>0</v>
      </c>
      <c r="P86" s="18"/>
      <c r="Q86" s="17">
        <v>0</v>
      </c>
      <c r="R86" s="17">
        <v>0</v>
      </c>
      <c r="S86" s="17">
        <v>0</v>
      </c>
      <c r="T86" s="17">
        <v>0</v>
      </c>
      <c r="U86" s="14">
        <f t="shared" si="10"/>
        <v>0</v>
      </c>
      <c r="V86" s="28"/>
      <c r="W86" s="10">
        <f t="shared" si="12"/>
        <v>0</v>
      </c>
    </row>
    <row r="87" spans="1:23" x14ac:dyDescent="0.2">
      <c r="A87" s="15">
        <v>1</v>
      </c>
      <c r="B87" s="20"/>
      <c r="C87" s="20" t="s">
        <v>164</v>
      </c>
      <c r="D87" s="16" t="s">
        <v>165</v>
      </c>
      <c r="E87" s="17">
        <v>120988182</v>
      </c>
      <c r="F87" s="17">
        <v>126717695</v>
      </c>
      <c r="G87" s="17">
        <v>126717695</v>
      </c>
      <c r="H87" s="17">
        <v>138594245.52999997</v>
      </c>
      <c r="I87" s="14">
        <f t="shared" si="8"/>
        <v>109.37244836248006</v>
      </c>
      <c r="J87" s="18"/>
      <c r="K87" s="17">
        <v>144512895</v>
      </c>
      <c r="L87" s="17">
        <v>144512895</v>
      </c>
      <c r="M87" s="17">
        <v>144512895</v>
      </c>
      <c r="N87" s="17">
        <v>120861865.64999999</v>
      </c>
      <c r="O87" s="14">
        <f t="shared" si="9"/>
        <v>83.633966124614687</v>
      </c>
      <c r="P87" s="18"/>
      <c r="Q87" s="17">
        <v>117939114</v>
      </c>
      <c r="R87" s="17">
        <v>59872054</v>
      </c>
      <c r="S87" s="17">
        <v>59872054</v>
      </c>
      <c r="T87" s="17">
        <v>58329734.48999998</v>
      </c>
      <c r="U87" s="14">
        <f t="shared" si="10"/>
        <v>97.423974280220918</v>
      </c>
      <c r="V87" s="27">
        <f t="shared" si="11"/>
        <v>-51.738512245942658</v>
      </c>
      <c r="W87" s="26">
        <f t="shared" si="12"/>
        <v>-62532131.160000011</v>
      </c>
    </row>
    <row r="88" spans="1:23" x14ac:dyDescent="0.2">
      <c r="A88" s="15">
        <v>1</v>
      </c>
      <c r="B88" s="20"/>
      <c r="C88" s="20" t="s">
        <v>164</v>
      </c>
      <c r="D88" s="16" t="s">
        <v>166</v>
      </c>
      <c r="E88" s="17">
        <v>151797010</v>
      </c>
      <c r="F88" s="17">
        <v>162020060</v>
      </c>
      <c r="G88" s="17">
        <v>162020060</v>
      </c>
      <c r="H88" s="17">
        <v>173776641.04999998</v>
      </c>
      <c r="I88" s="14">
        <f t="shared" si="8"/>
        <v>107.25625027542884</v>
      </c>
      <c r="J88" s="18"/>
      <c r="K88" s="17">
        <v>177808998</v>
      </c>
      <c r="L88" s="17">
        <v>174923028.25</v>
      </c>
      <c r="M88" s="17">
        <v>174923028.25</v>
      </c>
      <c r="N88" s="17">
        <v>150343582</v>
      </c>
      <c r="O88" s="14">
        <f t="shared" si="9"/>
        <v>85.948421716738721</v>
      </c>
      <c r="P88" s="18"/>
      <c r="Q88" s="17">
        <v>117988809</v>
      </c>
      <c r="R88" s="17">
        <v>161770438</v>
      </c>
      <c r="S88" s="17">
        <v>161770438</v>
      </c>
      <c r="T88" s="17">
        <v>160088822.54999998</v>
      </c>
      <c r="U88" s="14">
        <f t="shared" si="10"/>
        <v>98.960492738481662</v>
      </c>
      <c r="V88" s="27">
        <f t="shared" si="11"/>
        <v>6.4819797562093413</v>
      </c>
      <c r="W88" s="26">
        <f t="shared" si="12"/>
        <v>9745240.5499999821</v>
      </c>
    </row>
  </sheetData>
  <mergeCells count="8">
    <mergeCell ref="D3:R3"/>
    <mergeCell ref="K4:L4"/>
    <mergeCell ref="Q7:U7"/>
    <mergeCell ref="B7:B8"/>
    <mergeCell ref="C7:C8"/>
    <mergeCell ref="D7:D8"/>
    <mergeCell ref="E7:I7"/>
    <mergeCell ref="K7:O7"/>
  </mergeCells>
  <conditionalFormatting sqref="B10:B88">
    <cfRule type="expression" dxfId="18" priority="1" stopIfTrue="1">
      <formula>A10=1</formula>
    </cfRule>
  </conditionalFormatting>
  <conditionalFormatting sqref="C10:C88">
    <cfRule type="expression" dxfId="17" priority="2" stopIfTrue="1">
      <formula>A10=1</formula>
    </cfRule>
  </conditionalFormatting>
  <conditionalFormatting sqref="D10:D88">
    <cfRule type="expression" dxfId="16" priority="3" stopIfTrue="1">
      <formula>A10=1</formula>
    </cfRule>
  </conditionalFormatting>
  <conditionalFormatting sqref="E10:E88">
    <cfRule type="expression" dxfId="15" priority="4" stopIfTrue="1">
      <formula>A10=1</formula>
    </cfRule>
  </conditionalFormatting>
  <conditionalFormatting sqref="F10:F88">
    <cfRule type="expression" dxfId="14" priority="5" stopIfTrue="1">
      <formula>A10=1</formula>
    </cfRule>
  </conditionalFormatting>
  <conditionalFormatting sqref="G10:G88">
    <cfRule type="expression" dxfId="13" priority="6" stopIfTrue="1">
      <formula>A10=1</formula>
    </cfRule>
  </conditionalFormatting>
  <conditionalFormatting sqref="H10:H88">
    <cfRule type="expression" dxfId="12" priority="7" stopIfTrue="1">
      <formula>A10=1</formula>
    </cfRule>
  </conditionalFormatting>
  <conditionalFormatting sqref="I10:I88">
    <cfRule type="expression" dxfId="11" priority="8" stopIfTrue="1">
      <formula>A10=1</formula>
    </cfRule>
  </conditionalFormatting>
  <conditionalFormatting sqref="J10:J88">
    <cfRule type="expression" dxfId="10" priority="9" stopIfTrue="1">
      <formula>A10=1</formula>
    </cfRule>
  </conditionalFormatting>
  <conditionalFormatting sqref="K10:K88">
    <cfRule type="expression" dxfId="9" priority="10" stopIfTrue="1">
      <formula>A10=1</formula>
    </cfRule>
  </conditionalFormatting>
  <conditionalFormatting sqref="L10:L88">
    <cfRule type="expression" dxfId="8" priority="11" stopIfTrue="1">
      <formula>A10=1</formula>
    </cfRule>
  </conditionalFormatting>
  <conditionalFormatting sqref="M10:M88">
    <cfRule type="expression" dxfId="7" priority="12" stopIfTrue="1">
      <formula>A10=1</formula>
    </cfRule>
  </conditionalFormatting>
  <conditionalFormatting sqref="N10:N88">
    <cfRule type="expression" dxfId="6" priority="13" stopIfTrue="1">
      <formula>A10=1</formula>
    </cfRule>
  </conditionalFormatting>
  <conditionalFormatting sqref="O10:O88">
    <cfRule type="expression" dxfId="5" priority="14" stopIfTrue="1">
      <formula>A10=1</formula>
    </cfRule>
  </conditionalFormatting>
  <conditionalFormatting sqref="P10:P88">
    <cfRule type="expression" dxfId="4" priority="15" stopIfTrue="1">
      <formula>A10=1</formula>
    </cfRule>
  </conditionalFormatting>
  <conditionalFormatting sqref="Q10:Q88">
    <cfRule type="expression" dxfId="3" priority="16" stopIfTrue="1">
      <formula>A10=1</formula>
    </cfRule>
  </conditionalFormatting>
  <conditionalFormatting sqref="R10:R88">
    <cfRule type="expression" dxfId="2" priority="17" stopIfTrue="1">
      <formula>A10=1</formula>
    </cfRule>
  </conditionalFormatting>
  <conditionalFormatting sqref="S10:S88">
    <cfRule type="expression" dxfId="1" priority="18" stopIfTrue="1">
      <formula>A10=1</formula>
    </cfRule>
  </conditionalFormatting>
  <conditionalFormatting sqref="T10:T88">
    <cfRule type="expression" dxfId="0" priority="19" stopIfTrue="1">
      <formula>A10=1</formula>
    </cfRule>
  </conditionalFormatting>
  <pageMargins left="0.32" right="0.33" top="0.39370078740157499" bottom="0.39370078740157499" header="0" footer="0"/>
  <pageSetup paperSize="9" scale="65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2024-02-19T10:42:19Z</cp:lastPrinted>
  <dcterms:created xsi:type="dcterms:W3CDTF">2024-01-11T10:52:00Z</dcterms:created>
  <dcterms:modified xsi:type="dcterms:W3CDTF">2024-02-19T10:44:20Z</dcterms:modified>
</cp:coreProperties>
</file>