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1"/>
  </bookViews>
  <sheets>
    <sheet name="Дод2" sheetId="1" r:id="rId1"/>
    <sheet name="Дод6" sheetId="2" r:id="rId2"/>
    <sheet name="Дод7" sheetId="3" r:id="rId3"/>
  </sheets>
  <definedNames/>
  <calcPr fullCalcOnLoad="1"/>
</workbook>
</file>

<file path=xl/sharedStrings.xml><?xml version="1.0" encoding="utf-8"?>
<sst xmlns="http://schemas.openxmlformats.org/spreadsheetml/2006/main" count="470" uniqueCount="340">
  <si>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</si>
  <si>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</si>
  <si>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</si>
  <si>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</si>
  <si>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</si>
  <si>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</si>
  <si>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</si>
  <si>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</si>
  <si>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</si>
  <si>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</si>
  <si>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</si>
  <si>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</si>
  <si>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</si>
  <si>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</si>
  <si>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</si>
  <si>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</si>
  <si>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</si>
  <si>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</si>
  <si>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</si>
  <si>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</si>
  <si>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</si>
  <si>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</si>
  <si>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</si>
  <si>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</si>
  <si>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</si>
  <si>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</si>
  <si>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</si>
  <si>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</si>
  <si>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0100000</t>
  </si>
  <si>
    <t>Галицинівська сільська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</si>
  <si>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</si>
  <si>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</si>
  <si>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</si>
  <si>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</si>
  <si>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</si>
  <si>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0443</t>
  </si>
  <si>
    <t xml:space="preserve">Реконструкція системи водопостачання- встановлення водонапорної башти  Рожновського із заміною технологічного обладнання свердловини по вул. Гагарина в с. Галицинове Вітоського району Миколаївської області </t>
  </si>
  <si>
    <t>Надання дошкільної освіти</t>
  </si>
  <si>
    <t>Придбання електром'ясорубки для Галицинівського ДНЗ та Прибузького ДНЗ 2 * 12,000 тис.грн.</t>
  </si>
  <si>
    <t>Придбання машини для перетирання овочів для ДНЗ (5 шт. * 20,000 тис.грн.)</t>
  </si>
  <si>
    <t>Придбання електроводонагрівача для Галицинівського ДНЗ</t>
  </si>
  <si>
    <t>Придбання машини швейної з ножним приводом для Галицинівського ДНЗ</t>
  </si>
  <si>
    <t>Придбання комплекту спортивно-ігрового обладнання для вулиці для Галицинівського ДНЗ</t>
  </si>
  <si>
    <t>Придбання морозильної камери для Лиманівського ДНЗ та Українківського ДНЗ (2* 15,000 тис.грн.)</t>
  </si>
  <si>
    <t>придбання мелі в групу (буфетна) для Українківського ДНЗ</t>
  </si>
  <si>
    <t>Разом по 1010</t>
  </si>
  <si>
    <t>0610000</t>
  </si>
  <si>
    <t>0611010</t>
  </si>
  <si>
    <t>0117310</t>
  </si>
  <si>
    <t>Разом  по сільській раді</t>
  </si>
  <si>
    <t>0610160</t>
  </si>
  <si>
    <t>Керівництво і управління у відповідній сфері у містах (місті Києві), селищах, селах, об'єднаних територіальних громад</t>
  </si>
  <si>
    <t>Придбання автомобіля</t>
  </si>
  <si>
    <t>придбання принтеру для ДНЗ (5од.*9,000 тис.грн.)</t>
  </si>
  <si>
    <t>0611020</t>
  </si>
  <si>
    <t>1020</t>
  </si>
  <si>
    <t>0921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</si>
  <si>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</si>
  <si>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придбання комплектів меблів для Лупарівської ЗОШ</t>
  </si>
  <si>
    <t>придбання комплектів меблів для Прибузької ЗОШ</t>
  </si>
  <si>
    <t>придбання комплектів меблів для Українківської ЗОШ</t>
  </si>
  <si>
    <t>Придбання проектору для ЗОШ 5шт. * 15,000 тис.грн.</t>
  </si>
  <si>
    <t>Верстат Реумусовий для майстерні Прибузької ЗОШ</t>
  </si>
  <si>
    <t>Насос для топкової Прибузької ЗОШ Калпеда</t>
  </si>
  <si>
    <t>електром'ясорубка</t>
  </si>
  <si>
    <t>Інтерактивний мультимедійний комплект для ЗОШ 5 комп.* 60,000 тис.грн.</t>
  </si>
  <si>
    <t>Жарочна шафа для Українківської ЗОШ</t>
  </si>
  <si>
    <t>Морозильна камера для Українківської ЗОШ</t>
  </si>
  <si>
    <t>Разом по 1020</t>
  </si>
  <si>
    <t>0614060</t>
  </si>
  <si>
    <t>4060</t>
  </si>
  <si>
    <t>0828</t>
  </si>
  <si>
    <t>Забезпечення діяльності палаців і будинків культури , клубів, центрів дозвілля та інших клубних закладів</t>
  </si>
  <si>
    <t>Одяг для сцени Галицинівського сільського клубу</t>
  </si>
  <si>
    <t>Дитячі танцювальні костюми для сільских клубів та будинку культури</t>
  </si>
  <si>
    <t>Шафа для зберігання костюмів</t>
  </si>
  <si>
    <t xml:space="preserve">Комп'ютер для Галицинівського сільського клубу </t>
  </si>
  <si>
    <t>Ноутбук для Українківського БК</t>
  </si>
  <si>
    <t>Капітальний ремонт сільського клубу в с.Галицинове</t>
  </si>
  <si>
    <t>Разом по 4060</t>
  </si>
  <si>
    <t xml:space="preserve">Разом по Відділу ОКМС </t>
  </si>
  <si>
    <t>0117322</t>
  </si>
  <si>
    <t>443</t>
  </si>
  <si>
    <t>"Будівництво медичних установ та закладів"</t>
  </si>
  <si>
    <t>Сільський голова</t>
  </si>
  <si>
    <t>І.В. Назар</t>
  </si>
  <si>
    <t>Фінансування сільського бюджету на 2019 рік</t>
  </si>
  <si>
    <t xml:space="preserve">Фінансування за рахунок зміни залишків коштів бюджетів </t>
  </si>
  <si>
    <t>Кошти, що передаються із загального фонду бюджету до бюджету розвитку (спеціального фонду)</t>
  </si>
  <si>
    <t>602000 </t>
  </si>
  <si>
    <t>Зміни обсягів бюджетних коштів </t>
  </si>
  <si>
    <t>0113191</t>
  </si>
  <si>
    <t>1030</t>
  </si>
  <si>
    <t>Інші видатки на соціальний захист ветеранів війни та праці</t>
  </si>
  <si>
    <t>Комплексна програма соціального захисту "Турбота" на період до 2020 року (надання одноразової матеріальної допомоги демобілізованим учасникам АТО)</t>
  </si>
  <si>
    <t>0113242</t>
  </si>
  <si>
    <t>1090</t>
  </si>
  <si>
    <t>Інші заходи у сфері соціального захисту і соціального забезпечення</t>
  </si>
  <si>
    <t>0116030</t>
  </si>
  <si>
    <t>0620</t>
  </si>
  <si>
    <t>Організація благоустрою населених пунктів</t>
  </si>
  <si>
    <t>Програма розвитку житлово-комунального господарства та благоустрою населених пунктів Галицинівської сільської ради у 2018 році ( термін дії продовжено на 2019 рік)</t>
  </si>
  <si>
    <t>0114082</t>
  </si>
  <si>
    <t>0829</t>
  </si>
  <si>
    <t>Інші   заходи в галузі культури і мистецтва</t>
  </si>
  <si>
    <t>Програма "По проведенню заходів, присвячених ювілейним датам, професійним святам на 2017 рік в Галицинівській сільській раді " (термін дії продовжено на 2019 рік)</t>
  </si>
  <si>
    <t>0117130</t>
  </si>
  <si>
    <t>0421</t>
  </si>
  <si>
    <t>Здійснення заходів з землеустрою</t>
  </si>
  <si>
    <t>Програма здійснення землеустрою на території Галицинівської сільської ради на 2019 рік</t>
  </si>
  <si>
    <t>0117370</t>
  </si>
  <si>
    <t>0490</t>
  </si>
  <si>
    <t>Реалізація інших заходів щодо соціально-економічного розвитку територій</t>
  </si>
  <si>
    <t xml:space="preserve">Програма стабілізації та соціально-економічного розвитку територій Галицинівської сільської ради на 2017 рік (термін дії продовжено на 2019рік) </t>
  </si>
  <si>
    <t>0118110</t>
  </si>
  <si>
    <t>0320</t>
  </si>
  <si>
    <t>Заходи  запобігання та ліквідацій надзвичайних ситуацій та наслідків стихійного лиха</t>
  </si>
  <si>
    <t xml:space="preserve">Програма запобігання та реагування на надзвичайні ситуації техногенного і природного характеру на території  Галицинівської сільської ради  на 2017 рік (термін дії продовжено на 2019 рік) </t>
  </si>
  <si>
    <t>0118130</t>
  </si>
  <si>
    <t>Забезпечення діяльності місцевої пожежної охорони</t>
  </si>
  <si>
    <t xml:space="preserve">Програма забезпечення пожежної безпеки на території Галицинівської сільської ради на 2017 рік (термін дії продовжено на 2019 рік) </t>
  </si>
  <si>
    <t>0180</t>
  </si>
  <si>
    <t>0118340</t>
  </si>
  <si>
    <t>0540</t>
  </si>
  <si>
    <t>Природоохоронні заходи за рахунок цільових фондів</t>
  </si>
  <si>
    <t>Програма "Природоохоронних заходів по Галицинівській сільській раді на 2017 рік" (термін дії продовжено на 2019 рік)</t>
  </si>
  <si>
    <t>0119770</t>
  </si>
  <si>
    <t>Інші субвенції з місцевого бюджету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</si>
  <si>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утримання об'єднаного трудового архіву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</si>
  <si>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фінансування участі в районних та обласних змаганнях спортивних колективів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</si>
  <si>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утримання КУ ЦБС Вітовської РДА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</si>
  <si>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утримання 5 шт. од. інструктора по спорту</t>
  </si>
  <si>
    <t xml:space="preserve">Комплексна Програма соціального захисту "Турбота" на період до 2020 року по Галицинівській сільській раді
</t>
  </si>
  <si>
    <t>Цільова соціальна Програма "Безбарєрна Вітовщина Галицинівської сільської ради" на 2019 рік</t>
  </si>
  <si>
    <t>0910</t>
  </si>
  <si>
    <t>Комплексна програма соціального захисту "Турбота" на період до 2020 року забезпечення безкоштовним харчуванням дітей учасників АТО</t>
  </si>
  <si>
    <t>Комплексна програма соціального захисту "Турбота" на період до 2020 року забезпечення безкоштовним харчуванням дітей учасників АТО, та тимчасвово переселених осіб, які навчаються в 5-11 класах загальноосвітніх закладів</t>
  </si>
  <si>
    <t>0611162</t>
  </si>
  <si>
    <t>0990</t>
  </si>
  <si>
    <t>Інші програми та заходи у сфері освіти</t>
  </si>
  <si>
    <t>Програма "Вчитель" Галицинівської сільської ради на 2017 - 2021 роки</t>
  </si>
  <si>
    <t>Цільва Програма "Обдарованість" Галицинівської сільської ради на 2017 - 2021 роки</t>
  </si>
  <si>
    <t>Цільова Програма "Шкільний автобус" Галицинівської сільської ради на 2017 - 2021 роки"</t>
  </si>
  <si>
    <t>7322</t>
  </si>
  <si>
    <t>Будівництво медичних установ та закладів</t>
  </si>
  <si>
    <t>Разом по сільській раді</t>
  </si>
  <si>
    <t>Разом по відділу ОКМС</t>
  </si>
  <si>
    <t>Будівництво об'єктів житлово-комунального господарства</t>
  </si>
  <si>
    <t>Рішення сесії сільської ради №9 від 19.01.2017 року</t>
  </si>
  <si>
    <t>Рішення сесії сільської ради №10 від 19.01.2017 року</t>
  </si>
  <si>
    <t>Рішення сесії сільської ради №11 від 19.01.2017 року</t>
  </si>
  <si>
    <t>Рішення сесії сільської ради №13 від 22.12.2017 року</t>
  </si>
  <si>
    <t>Рішення сесії сільської ради №8 від 21.12.2018 року</t>
  </si>
  <si>
    <t>Рішення сесії сільської ради №8 від 19.01.2017 року</t>
  </si>
  <si>
    <t>Рішення сесії сільської ради №16 від 19.01.2017 року</t>
  </si>
  <si>
    <t>Рішення сесії сільської ради №11 від 12.07..2017 року</t>
  </si>
  <si>
    <t>Рішення сесії сільської ради №13 від 12.07..2017 року</t>
  </si>
  <si>
    <t>Рішення сесії сільської ради №12 від 12.07..2017 року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</si>
  <si>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 / забезпечення безкоштовним харчуванням учнів 1-4 класів</t>
  </si>
  <si>
    <t>Програма надання матеріальної допомоги жителям Галицинівської сільської ради на 2017 рік (термін дії продовжено на 2019 рік)</t>
  </si>
  <si>
    <t>Рішення сесії сільської ради №14 від 22.12.2017 року</t>
  </si>
  <si>
    <t>Рішення сесії сільської ради №22 від 21.12.2018 року</t>
  </si>
  <si>
    <t>Рішення сесії сільської ради №21 від 21.12.2018 року</t>
  </si>
  <si>
    <t>Цільова соціальна Програма "Допомога на поховання непрацюючих громадян"  на 2019 рік Галицинівської сільської ради</t>
  </si>
  <si>
    <t>Рішення сесії сільської ради №16 від 21.12.2018 року</t>
  </si>
  <si>
    <t>Відділ освіти, культури, молоді та спорту Галицинівської сільської ради</t>
  </si>
  <si>
    <t>0600000</t>
  </si>
  <si>
    <t>Відділ освіти культури, молоді та спорту Галицинівської сільської ради</t>
  </si>
  <si>
    <t>На початок періоду</t>
  </si>
  <si>
    <t>Придбання арки для актової зали</t>
  </si>
  <si>
    <t>Разом по коду 0110150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</si>
  <si>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</si>
  <si>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</si>
  <si>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</si>
  <si>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</si>
  <si>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електрокардіографу 12-канального ВЕ 1200В(4шт. * 46000грн.)</t>
  </si>
  <si>
    <t xml:space="preserve">Придбання термостату ТС-80 </t>
  </si>
  <si>
    <t>Придбання дистилятору ДЄ 25М</t>
  </si>
  <si>
    <t>Шафа медична ШМ-1С (5шт.*7100)</t>
  </si>
  <si>
    <t>Аналізаторбіохімічний полуавтомат LabAnalytSA (1шт.* 99000 грн.)</t>
  </si>
  <si>
    <t>Комп'ютер в сборі (3*9668 грн.)</t>
  </si>
  <si>
    <t>Ноутбук Екран 15,6 (5 *6950грн.)</t>
  </si>
  <si>
    <t>Телевізор 43' (6шт. * 8109грн.)</t>
  </si>
  <si>
    <t>Разом  по коду 0112111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</si>
  <si>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</si>
  <si>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</si>
  <si>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</si>
  <si>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на капітальний ремонт водопроводу по вул. Шевченка в с.Галицинове з експертизою</t>
  </si>
  <si>
    <t>Виготовлення проектно-кошторисної документації на капітальний ремонт водопроводу по вул. Мічуріна в с.Галицинове з експертизою</t>
  </si>
  <si>
    <t>Виготовлення проектно-кошторисної документації на капітальний ремонт водопроводу по вул. Степова в с.Галицинове з експертизою</t>
  </si>
  <si>
    <t>Виготовлення проектно-кошторисної документації на капітальний ремонт водопроводу по вул. Садова в с.Галицинове з експертизою</t>
  </si>
  <si>
    <t>Виготовлення проектно-кошторисної документації на капітальний ремонт водопроводу по вул. Миру в с.Галицинове з експертизою</t>
  </si>
  <si>
    <t>разом по коду 0116013</t>
  </si>
  <si>
    <t>0117325</t>
  </si>
  <si>
    <t>7325</t>
  </si>
  <si>
    <t>Будівництво споруд, установ та закладів фізичної культури і спорту</t>
  </si>
  <si>
    <t>Авторський нагляд за виконанням робіт по об'єкту "Реконструкція спортивного майданчика для міні-футболу зі штучним покриттям по вул. Шкільна , 39 в с.Прибузьке</t>
  </si>
  <si>
    <t>Технічний  нагляд за виконанням робіт по об'єкту "Реконструкція спортивного майданчика для міні-футболу зі штучним покриттям по вул. Шкільна , 39 в с.Прибузьке</t>
  </si>
  <si>
    <t>Разом по коду 0117325</t>
  </si>
  <si>
    <t>Проведення експертизи з реконструкції водопостачання в с.Галицинове по вул. новостройна та вул.Гагаріна</t>
  </si>
  <si>
    <t xml:space="preserve">Разом по коду 0117310 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</si>
  <si>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</si>
  <si>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</si>
  <si>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Придбання слухового апарату SAFARI 300BTE Super Power для Галицинівського Центру первинної медико-санітарної допомоги Галицинівської сільської ради, вул. Центральна , 1 ,с.Галицинове Вітовського району Миколаївської області </t>
  </si>
  <si>
    <t>Дитячий спортивно-ігровий майданчик в с.Лимани</t>
  </si>
  <si>
    <t>Виготовлення ПКД "Капітальний ремонт будівлі амбулаторії загальної практики сімейної  медицини по вул. Піщана,72-А в с.Лимани" з експертизою</t>
  </si>
  <si>
    <t>Виготовлення ПКД "Капітальний ремонт будівлі амбулаторії загальної практики сімейної  медицини по вул. Продольна,7 в с.Лупарево" з експертизою</t>
  </si>
  <si>
    <t>Співфінансування програми "ДОБРЕ": придбання автомобіля - 900000 грн.,, придбання обладнання для центрів освіти для дорослих в с.Українка та Лупареве - 410 000грн.</t>
  </si>
  <si>
    <t>Разом по коду 0117370</t>
  </si>
  <si>
    <t>8110</t>
  </si>
  <si>
    <t>Заходи із запобігання та ліквідації надзвичайних ситуацій та наслідків стихійного лиха</t>
  </si>
  <si>
    <t>Виготовлення проекту "Встановлення автоматизованої системи централізованого оповіщення про загрозу або виникнення надзвичайних ситуацій в с.Галицинове" з експертизою</t>
  </si>
  <si>
    <t>Разом по коду 0118110</t>
  </si>
  <si>
    <t>Проектні та вишукувальні роботи по об'єкту "Капітальний ремонт ганків будівлі закладів дошкільної освіти з влаштуванням пандусів по вул Гуменюка в с. Українка Вітовського району Миколаївської області"</t>
  </si>
  <si>
    <t>експертиза ПКД"Капітальний ремонт ганків будівлі закладів дошкільної освіти з влаштуванням пандусів по вул Гуменюка в с. Українка Вітовського району Миколаївської області"</t>
  </si>
  <si>
    <t>придбання інтерактивних тирів для кабінетів Вітчизни (5 од. *75000 грн.)</t>
  </si>
  <si>
    <t>капітальний ремонт актової зали Лиманівської ЗОШ</t>
  </si>
  <si>
    <t>Лінгофонний кабінет на 15 місць-3 шт (Галицинівський, Лиманівський, Лупарівський ЗЗСО)</t>
  </si>
  <si>
    <t>Інтерактивний дисплей</t>
  </si>
  <si>
    <t>0611170</t>
  </si>
  <si>
    <t>1170</t>
  </si>
  <si>
    <t>Забезпечення діяльності інклюзивно-ресурсного центру</t>
  </si>
  <si>
    <t>Капітальний ремонт приміщення інклюзивно-ресурсного центру Відділу освіти ,культури, молоді та спорту Галицинівської сільської ради</t>
  </si>
  <si>
    <t>Разом по коду 0611170</t>
  </si>
  <si>
    <t>придбання арлекіну драпованого для Лупарівського сільського клубу</t>
  </si>
  <si>
    <t>придбання завіси драпованої на підкладці (2,7*8,6м.) для Лупарівського сільського клубу</t>
  </si>
  <si>
    <t>придбання для Лупарівського сільського клубу задника цілого драповного на завісу драповану на підкладці (2,95*5,3м.)</t>
  </si>
  <si>
    <t>Мікшерний пульт DREFMMFRKET 16 CH</t>
  </si>
  <si>
    <t>Придбання сценічного одягу для Галицинівського сільського клубу</t>
  </si>
  <si>
    <t>Виготовлення робочого проекту "Капітальний ремонт фасаду з утепленням стін будинку по вул. Шкільна, 43 в с.Прибузьке" з  експертизою</t>
  </si>
  <si>
    <t>Кошти, що передаються із загального фонду бюджету до бюджету розвитку спеціального фонду  БКФБ 240604</t>
  </si>
  <si>
    <t>за рахунок залучення коштів вільного залишку станом на 01.01.2019 р.</t>
  </si>
  <si>
    <t xml:space="preserve">Залучення залишку коштів від втрат сільськогосподарського виробництва станом на 01.01.2019 року </t>
  </si>
  <si>
    <t>Залучення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</si>
  <si>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перерозподіл бюджетних призначень по головному розпоряднику  -  Відділу освіти, культури, молоді та спорту</t>
  </si>
  <si>
    <t xml:space="preserve">залучення залишків коштів освітньої субвенції , що утворився на початок бюджетного періоду </t>
  </si>
  <si>
    <t>7310</t>
  </si>
  <si>
    <t>Уточнений розподіл коштів бюджету розвитку за об'єктами у 2019 році</t>
  </si>
  <si>
    <t>до  рішення Галицинівської сільської ради "Про внесення змін до бюджету  Галицинівської сільської ради на 2019 рік"</t>
  </si>
  <si>
    <t>Програма стабілізації та соціально-економічного розвитку територій Галицинівської сільської ради на 2017 рік (термін дії продовжено на 2019 рік) виготовлення робочого проекту "Капітальний ремонт фасаду з утепленням стін будинку по вул. Шкільна , 43 в с.Прибузьке</t>
  </si>
  <si>
    <t>Комплексна програма розвитку первинної медико-санітарної допомоги в Галицинівській сільській раді на 2019 2021 роки</t>
  </si>
  <si>
    <t>Рішення сесії сільської ради №11 від 07.03.2019 року</t>
  </si>
  <si>
    <t>Комплексна Програма соціального захисту "Турбота" на період до 2020 року по Галицинівській сільській раді (пердплата періодичних друкованих видань пільговій категорії населення)</t>
  </si>
  <si>
    <t>Програма підтримки молодіжної політики на території Галицинівської сільської ради (ОТГ) на 2019 - 2023 роки</t>
  </si>
  <si>
    <t>Рішення сесії сільської ради від 07.03.2019 року №8</t>
  </si>
  <si>
    <t>Рішення сесії сільської ради №12 від 07.03.2019 року</t>
  </si>
  <si>
    <t xml:space="preserve">Програма розвитку фізичної культури і спорту на території Галицинівської сільської ради (ОТГ) на 2019 - 2023 роки
</t>
  </si>
  <si>
    <t>Уточнений розподіл витрат сільського бюджету на реалізацію місцевих/регіональних програм у 2019році</t>
  </si>
  <si>
    <t>придбання ігрового комплекту "Паровоз" (2од.*22 000грн.)</t>
  </si>
  <si>
    <t>придбання машинки "Швидка допомога" (1од.*22000 грн.)</t>
  </si>
  <si>
    <t xml:space="preserve">придбання обладнання і предметів довгострокового користування для облаштування дитячого ігрового майданчика з травмобезпечним покриттям для ознайомлення дітей з дорожними знаками для Галицинівського ДНЗ і Прибузького ДНЗ, у тому числі: </t>
  </si>
  <si>
    <t>придбання машинки "Пожежна служба" (1од.*22000 грн.)</t>
  </si>
  <si>
    <t>придбання машинки "Поліція" (2од.*6000 грн.)</t>
  </si>
  <si>
    <t xml:space="preserve">придбання комплектів меблів для кабінетів хімії Прибузької ЗОШ І-ІІІ ступенів </t>
  </si>
  <si>
    <t xml:space="preserve">придбання комплектів меблів для кабінетів хімії Українківської  ЗОШ І-ІІІ ступенів </t>
  </si>
  <si>
    <t xml:space="preserve">придбання комплектів меблів для кабінетів фізики Українківської ЗОШ І-ІІІ ступенів </t>
  </si>
  <si>
    <t>придбання планшету</t>
  </si>
  <si>
    <t xml:space="preserve">виготовлення проектно-кошторисної документації на капітальний ремонт освітлення та електросилового обладнання 1-го поверху Галицинівської ЗОШ  I-III СТУПЕНІВ, за адресою: вул. Миру, 23, с.Галицинове, Вітовського району Миколаївської області  </t>
  </si>
  <si>
    <t xml:space="preserve">виготовлення проектно-кошторисної документації по капітальному ремонту фасаду з утепленням стін будівлі  Українківської ЗОШ I-III ступенів </t>
  </si>
  <si>
    <t xml:space="preserve"> виготовлення проектно-кошторисної документації на капітальний ремонт освітлення та електросилового обладнання групи приміщень (актова зала, спортивна зала, СТЕМ-лабораторія, майстерня)  Галицинівської ЗОШ  I-III СТУПЕНІВ, за адресою: вул. Миру, 23, с.Галицинове, Вітовського району Миколаївської області.</t>
  </si>
  <si>
    <t xml:space="preserve"> придбання електронного обладнання (обладнання для  STEAM лабораторії);</t>
  </si>
  <si>
    <t>придбання меблів на придбання меблів для STEAM лабораторії.</t>
  </si>
  <si>
    <t xml:space="preserve"> Капітальний ремонт покрівлі  в загальноосвітніх школах с. Галицинове  Вітовського району Миколаївської області</t>
  </si>
  <si>
    <t>придбання багатофункціонального пристрою (принтер-сканер-копір)</t>
  </si>
  <si>
    <t>придбання комп'ютеру в зборі</t>
  </si>
  <si>
    <t>придбання інтерактивної підлоги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</si>
  <si>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</si>
  <si>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</si>
  <si>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</si>
  <si>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Виготовлення проектно-кошторисної документації та виконання  робіт "Нове  будівництво амбулаторії  первинної медико-санітарної допомоги в с.Галицинове  Вітовського району Миколаївської  області" з експертизою</t>
  </si>
  <si>
    <t>за рахунок  надходження коштів до  загального фонду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</si>
  <si>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(ККД 41051200) </t>
  </si>
  <si>
    <t xml:space="preserve"> за рахунок субвенції з обласного бюджету місцевим бюджетам на розвиток спортивної інфраструктури на 2019 рік (КБКД 41053900 "Інші субвенції з місцевих бюджетів")</t>
  </si>
  <si>
    <t>за рахунок субвенція з державного бюджету місцевим бюджетам на здійснення заходів щодо соціально-економічного розвитку територій (КБКД 41034500)</t>
  </si>
  <si>
    <t xml:space="preserve"> за рахунок субвенції з місцевого  бюджету 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</si>
  <si>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 xml:space="preserve">Придбання шаф для зберігання дидактичних матеріалів </t>
  </si>
  <si>
    <t xml:space="preserve"> за рахунок субвенції з місцевого бюджету за рахунок залишку коштів освітньої субвенції, що утворився на початок бюджетного періоду (КБКД 41051100)"</t>
  </si>
  <si>
    <t xml:space="preserve">Капітальний ремонт Українківського ДНЗ "Вербиченька" Галицинівської сільської ради, виготовлення ПКД з експертизою </t>
  </si>
  <si>
    <t>капітальний ремонт покрівлі Лупарівської ЗОШ   I-III СТУПЕНІВ ;виготовлення проектно-кошторисної документації з експертизою</t>
  </si>
  <si>
    <t>капітальний ремонт коридорів 1 поверху Галицинівської ЗОШ  I-III СТУПЕНІВ ;виготовлення проектно-кошторисної документації з експертизою</t>
  </si>
  <si>
    <t>Капітальний ремонт туалетів Прибузької ЗОШ Галицинівської сільської ради ;виготовлення проектно-кошторисної документації з експертизою</t>
  </si>
  <si>
    <t>від 25.06.2019 року №2</t>
  </si>
  <si>
    <t>прибдбання автомобілю</t>
  </si>
  <si>
    <t>Прибдбання багатофункціонального пристрію (МФУ)</t>
  </si>
  <si>
    <t>Виконання робіт по об'єкту "Реконструкція спортивного майданчика  із штучним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</t>
  </si>
  <si>
    <t>Виконання  робіт по об'єкту "Реконструкція спортивного майданчика  із штучнимим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</si>
  <si>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Виконання  робіт по об'єкту "Реконструкція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</si>
  <si>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Капітальний ремонт майстерні  в Лупарівській ЗОШ І-ІІІст під створення філії центру освіти для дорослих Галицинівської сільської ради та технічний нагляд</t>
  </si>
  <si>
    <t>виготовлення проекту, роботи та технічний і авторський нагляд по обєкту Капітальний ремонт дорожнього покриття по вул. Проїзжа в с.Лупарево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</si>
  <si>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Степова в с.Українка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</si>
  <si>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Новостройна с Українка Вітовського району Миколаївської області</t>
  </si>
  <si>
    <t>7362</t>
  </si>
  <si>
    <t>0117362</t>
  </si>
  <si>
    <t>Виконання інвестиційних проектів в рамках формування інфраструктури об`єднаних терит</t>
  </si>
  <si>
    <t>Автопідйомник телескопічний 22м та Аварійний ремонтно-відновлювальний автомобіль</t>
  </si>
  <si>
    <t>інтерактивна панель Prestigio MultiBoard 75”(у складі інтерактивна панель Prestigio MultiBoard 75”,кабель Cablexpert CC-HDMI4-15 M, набір для настінного мон-тажу) Галицинівська ЗОШ–199500,00 грн.</t>
  </si>
  <si>
    <t>система  інтерактивного голосування та опитування у складі: радіочастотний пульт,5 варіантів відповідей без дисплея ResponseCard LT(30шт),радіочастотний ресивер RF HID Reseiver (WHITE) катушка  з ниткою 1.75 мм/0,6 кг PLA XYZ printsng Fslament для da Vinci,прозоро-синій Галицинівська ЗОШ - 49500,00 грн.</t>
  </si>
  <si>
    <t xml:space="preserve">цифрові мікроскопи в комплекті  з цифровою камерою 5 шт*25900,00=129500,00  грн( для Галицинівської ЗОШ 1*25900,00, Лиманівської ЗОШ1*25900,00, Лупарівської ЗОШ1*25900,00, Прибузької ЗОШ1*25900,00,Українківської ЗОШ1*25900,00)  </t>
  </si>
  <si>
    <t xml:space="preserve">документ-камера 10000*10 шт=100000,00 грн( для Галицинівської ЗОШ 2*10000,00, Лиманівської ЗОШ2*10000,00, Лупарівської ЗОШ2*10000,00, Прибузької ЗОШ2*10000,00,Українківської ЗОШ2*10000,00)  </t>
  </si>
  <si>
    <t xml:space="preserve">навчальне обладнання для кабінету біології          5 к-тів*24500,00 =122500,00 грн.(Галицинівська ЗОШ- 1*24500,00грн; Лиманівська ЗОШ-1*24500,00грн;Лупарівська ЗОШ-1*24500,00грн;  грн; Прибузька ЗОШ-1*24500,00грн; Українківська ЗОШ-1*24500,00грн;) </t>
  </si>
  <si>
    <t>трансформатор силовий ТМ 250/6-0,4 для Галицинівської ЗОШ</t>
  </si>
  <si>
    <t>капітальний ремонт системи автоматичної пожежної сигналізації та оповіщення про пожежу Галицинівської загальноосвітньої школи І-ІІІ ступенів Галицинівської сільської ради Вітовського району Миколаївської області за адресою: вул.Миру 23,с.Галицинове,Вітовський р-н,Миколаївська область</t>
  </si>
  <si>
    <t>капітальний ремонт освітлення та електросилового обладнання 1-го поверху Галицинівської ЗОШ І-ІІІ ступенів  за адресою: вул.Миру 23,с.Галицинове,Вітовського  р-ну,Миколаївської області</t>
  </si>
  <si>
    <t>Капітальний ремонт покрівлі  Лупарівської ЗОШ</t>
  </si>
  <si>
    <t>перерозподіл бюджетних призначень по головному розпоряднику  -  Сільська рада</t>
  </si>
  <si>
    <t xml:space="preserve">за рахунок  Субвенція з державного бюджету місцевим бюджетам на формування інфраструктури об’єднаних територіальних громад на 2019 рік </t>
  </si>
  <si>
    <t xml:space="preserve"> виготовлення проектно-кошторисної документації по капітальному ремонту системи автоматичної пожежної сигналізації та  оповіщення про пожежу   Галицинівької ЗОШ  I-III СТУПЕНІВ, за адресою: вул. Миру, 23, с.Галицинове, Вітовського району Миколаївської області</t>
  </si>
  <si>
    <r>
      <t xml:space="preserve"> </t>
    </r>
    <r>
      <rPr>
        <sz val="11"/>
        <color indexed="8"/>
        <rFont val="Times New Roman"/>
        <family val="1"/>
      </rPr>
      <t xml:space="preserve">виготовлення проектно-кошторисної документації на капітальний ремонт  освітлення та електросилового обладнання 2-го поверху Галицинівської ЗОШ  I-III СТУПЕНІВ, за адресою: вул. Миру, 23, с.Галицинове, Вітовського району Миколаївської області ; </t>
    </r>
  </si>
  <si>
    <r>
      <t xml:space="preserve"> </t>
    </r>
    <r>
      <rPr>
        <sz val="11"/>
        <color indexed="8"/>
        <rFont val="Times New Roman"/>
        <family val="1"/>
      </rPr>
      <t>капітальний ремонт  фасаду з утепленням стін будівлі  Українківської  ЗОШ  I-III СТУПЕНІВ ;виготовлення проектно-кошторисної документації з експертизою</t>
    </r>
  </si>
  <si>
    <r>
      <t xml:space="preserve">   </t>
    </r>
    <r>
      <rPr>
        <sz val="11"/>
        <color indexed="8"/>
        <rFont val="Times New Roman"/>
        <family val="1"/>
      </rPr>
      <t>капітальний  ремонт  ідальні   Галицинівької ЗОШ  I-III СТУПЕНІВ ;виготовлення проектно-кошторисної документації з експертизою</t>
    </r>
  </si>
  <si>
    <r>
      <t xml:space="preserve">   </t>
    </r>
    <r>
      <rPr>
        <sz val="11"/>
        <color indexed="8"/>
        <rFont val="Times New Roman"/>
        <family val="1"/>
      </rPr>
      <t xml:space="preserve">капітальний ремонт кухні Прибузької ЗОШ    I-III ступенів </t>
    </r>
  </si>
  <si>
    <r>
      <t xml:space="preserve">   </t>
    </r>
    <r>
      <rPr>
        <sz val="11"/>
        <color indexed="8"/>
        <rFont val="Times New Roman"/>
        <family val="1"/>
      </rPr>
      <t>капітальний ремонт їдальні Лиманівської ЗОШ I-III ступенів ;виготовлення проектно-кошторисної документації з експертизою</t>
    </r>
  </si>
  <si>
    <t>ноутбук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</si>
  <si>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</si>
  <si>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</si>
  <si>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Разом по 1100</t>
  </si>
  <si>
    <t>0611150</t>
  </si>
  <si>
    <t>Методичне забезпечення діяльності навчальних закладів"</t>
  </si>
  <si>
    <t>кондиціонер  ERGO AC 0718 CHW</t>
  </si>
  <si>
    <t>кондиціонер  ERGO AC 0918 CHW</t>
  </si>
  <si>
    <t>Разом по 1150</t>
  </si>
  <si>
    <t xml:space="preserve"> акустична система для Українківського БК 2*13960,00 грн.=27920,00 грн.</t>
  </si>
  <si>
    <t xml:space="preserve">мікшерний  пульт Behringer XENYX 1222 для Українківського БК </t>
  </si>
  <si>
    <t xml:space="preserve">збільшення асигнувань на придбання ноутбука - 8000,00 (заплановано на придбання ноутбука згідно рішення сесії  Галицинівської сільської ради від 21.12.2018 року  - 10000,00 грн.) </t>
  </si>
  <si>
    <t>нове будівництво ТП 10/04 та ПЛІ 0,38 кВ для забезпечення потужності  будинку культури відділу освіти, культри, молоді та спорту Галицинівської сільської ради за адресою: Миколаївська область, Вітовський район, с.Галицицнове, вул.Новоселів, 39</t>
  </si>
  <si>
    <t>капітальний ремонт покрівлі Галицинівського сільського клубу за адресою: с.Галицинове, вул.Новоселів, 39</t>
  </si>
  <si>
    <t>до  рішення Галицинівської сільської ради від 25.06.2019 року №2 "Про  внесення змін до бюджету Галицинівської сільської ради на 2019 рік"</t>
  </si>
  <si>
    <t>Програма стабілізації та соціально-економічного розвитку територій Галицинівської сільської ради на 2017 рік (термін дії продовжено на 2019 рік) придбання автомобілю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</si>
  <si>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</si>
  <si>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</si>
  <si>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</si>
  <si>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 xml:space="preserve">
 Програма будівництва, 
реконструкції та утримання доріг місцевого значення  по 
Галицинівській сільській раді на 2017 рік (термін дії продовжено на 2019рік)
</t>
  </si>
  <si>
    <t>Рішення сесії сільської ради №14 від 19.01.2017 року</t>
  </si>
  <si>
    <t>Додаток 2
до рішення Галицинівської сільської  ради від  25.06.2019 року №2
"Про внесення змін до бюджеу Галицинівської сільської ради на 2019 рік"</t>
  </si>
  <si>
    <t>7461</t>
  </si>
  <si>
    <t>Разом по коду 0117461</t>
  </si>
  <si>
    <t>х</t>
  </si>
  <si>
    <t>придбання головного вбрання для вокального ансамлю</t>
  </si>
  <si>
    <t xml:space="preserve">Обладнання для медіацентів </t>
  </si>
  <si>
    <t xml:space="preserve">комплекти меблів для медіацентрів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</si>
</sst>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0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>
      <alignment vertical="top"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93" fontId="5" fillId="0" borderId="10" xfId="49" applyNumberFormat="1" applyFont="1" applyBorder="1" applyAlignment="1">
      <alignment vertical="center"/>
      <protection/>
    </xf>
    <xf numFmtId="193" fontId="5" fillId="0" borderId="10" xfId="49" applyNumberFormat="1" applyFont="1" applyBorder="1">
      <alignment vertical="top"/>
      <protection/>
    </xf>
    <xf numFmtId="193" fontId="7" fillId="0" borderId="10" xfId="49" applyNumberFormat="1" applyFont="1" applyBorder="1" applyAlignment="1">
      <alignment vertical="top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93" fontId="5" fillId="0" borderId="10" xfId="49" applyNumberFormat="1" applyFont="1" applyBorder="1" applyAlignment="1">
      <alignment vertical="top" wrapText="1"/>
      <protection/>
    </xf>
    <xf numFmtId="193" fontId="2" fillId="0" borderId="10" xfId="49" applyNumberFormat="1" applyFont="1" applyBorder="1" applyAlignment="1">
      <alignment vertical="top" wrapText="1"/>
      <protection/>
    </xf>
    <xf numFmtId="0" fontId="3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1" fontId="8" fillId="0" borderId="10" xfId="49" applyNumberFormat="1" applyFont="1" applyBorder="1">
      <alignment vertical="top"/>
      <protection/>
    </xf>
    <xf numFmtId="1" fontId="9" fillId="0" borderId="10" xfId="49" applyNumberFormat="1" applyFont="1" applyBorder="1">
      <alignment vertical="top"/>
      <protection/>
    </xf>
    <xf numFmtId="1" fontId="6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top" wrapText="1"/>
    </xf>
    <xf numFmtId="3" fontId="6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3" fontId="9" fillId="0" borderId="10" xfId="49" applyNumberFormat="1" applyFont="1" applyBorder="1">
      <alignment vertical="top"/>
      <protection/>
    </xf>
    <xf numFmtId="0" fontId="6" fillId="33" borderId="11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4" fontId="64" fillId="0" borderId="10" xfId="0" applyNumberFormat="1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54" applyFont="1" applyBorder="1" applyAlignment="1">
      <alignment horizontal="justify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3" fillId="33" borderId="10" xfId="54" applyFont="1" applyFill="1" applyBorder="1" applyAlignment="1">
      <alignment horizontal="justify" vertical="top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33" borderId="10" xfId="54" applyFont="1" applyFill="1" applyBorder="1" applyAlignment="1">
      <alignment horizontal="justify" vertical="top" wrapText="1"/>
      <protection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3" fontId="2" fillId="0" borderId="10" xfId="0" applyNumberFormat="1" applyFont="1" applyBorder="1" applyAlignment="1">
      <alignment vertical="justify"/>
    </xf>
    <xf numFmtId="0" fontId="70" fillId="33" borderId="10" xfId="0" applyFont="1" applyFill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1" fontId="9" fillId="0" borderId="10" xfId="49" applyNumberFormat="1" applyFont="1" applyBorder="1" applyAlignment="1">
      <alignment horizontal="center" vertical="top"/>
      <protection/>
    </xf>
    <xf numFmtId="1" fontId="11" fillId="0" borderId="10" xfId="49" applyNumberFormat="1" applyFont="1" applyBorder="1" applyAlignment="1">
      <alignment horizontal="center" vertical="top"/>
      <protection/>
    </xf>
    <xf numFmtId="0" fontId="7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vertical="top" wrapText="1"/>
    </xf>
    <xf numFmtId="0" fontId="54" fillId="0" borderId="10" xfId="0" applyFont="1" applyFill="1" applyBorder="1" applyAlignment="1" quotePrefix="1">
      <alignment horizontal="center" vertical="center" wrapText="1"/>
    </xf>
    <xf numFmtId="2" fontId="54" fillId="0" borderId="10" xfId="0" applyNumberFormat="1" applyFont="1" applyFill="1" applyBorder="1" applyAlignment="1" quotePrefix="1">
      <alignment horizontal="center" vertical="center" wrapText="1"/>
    </xf>
    <xf numFmtId="2" fontId="54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3" fontId="10" fillId="0" borderId="10" xfId="49" applyNumberFormat="1" applyFont="1" applyBorder="1" applyAlignment="1">
      <alignment vertical="top" wrapText="1"/>
      <protection/>
    </xf>
    <xf numFmtId="1" fontId="16" fillId="0" borderId="10" xfId="49" applyNumberFormat="1" applyFont="1" applyBorder="1" applyAlignment="1">
      <alignment horizontal="center" vertical="top"/>
      <protection/>
    </xf>
    <xf numFmtId="3" fontId="67" fillId="0" borderId="10" xfId="0" applyNumberFormat="1" applyFont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4" fontId="6" fillId="34" borderId="13" xfId="54" applyNumberFormat="1" applyFont="1" applyFill="1" applyBorder="1" applyAlignment="1">
      <alignment horizontal="center"/>
      <protection/>
    </xf>
    <xf numFmtId="4" fontId="6" fillId="0" borderId="13" xfId="54" applyNumberFormat="1" applyFont="1" applyFill="1" applyBorder="1" applyAlignment="1">
      <alignment horizontal="center"/>
      <protection/>
    </xf>
    <xf numFmtId="3" fontId="72" fillId="0" borderId="10" xfId="0" applyNumberFormat="1" applyFont="1" applyBorder="1" applyAlignment="1">
      <alignment horizontal="center" vertical="top" wrapText="1"/>
    </xf>
    <xf numFmtId="3" fontId="73" fillId="0" borderId="10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1" fontId="7" fillId="0" borderId="10" xfId="49" applyNumberFormat="1" applyFont="1" applyBorder="1" applyAlignment="1">
      <alignment horizontal="center" vertical="top"/>
      <protection/>
    </xf>
    <xf numFmtId="3" fontId="69" fillId="0" borderId="10" xfId="0" applyNumberFormat="1" applyFont="1" applyBorder="1" applyAlignment="1">
      <alignment horizontal="center" vertical="top" wrapText="1"/>
    </xf>
    <xf numFmtId="3" fontId="74" fillId="0" borderId="10" xfId="0" applyNumberFormat="1" applyFont="1" applyBorder="1" applyAlignment="1">
      <alignment horizontal="center" vertical="top" wrapText="1"/>
    </xf>
    <xf numFmtId="3" fontId="6" fillId="0" borderId="13" xfId="54" applyNumberFormat="1" applyFont="1" applyFill="1" applyBorder="1" applyAlignment="1">
      <alignment horizontal="center" vertical="top"/>
      <protection/>
    </xf>
    <xf numFmtId="0" fontId="6" fillId="34" borderId="12" xfId="0" applyFont="1" applyFill="1" applyBorder="1" applyAlignment="1">
      <alignment horizontal="left" vertical="top" wrapText="1"/>
    </xf>
    <xf numFmtId="3" fontId="6" fillId="34" borderId="13" xfId="54" applyNumberFormat="1" applyFont="1" applyFill="1" applyBorder="1" applyAlignment="1">
      <alignment horizontal="center" vertical="center"/>
      <protection/>
    </xf>
    <xf numFmtId="3" fontId="6" fillId="34" borderId="13" xfId="54" applyNumberFormat="1" applyFont="1" applyFill="1" applyBorder="1" applyAlignment="1">
      <alignment horizontal="center"/>
      <protection/>
    </xf>
    <xf numFmtId="9" fontId="64" fillId="0" borderId="10" xfId="0" applyNumberFormat="1" applyFont="1" applyBorder="1" applyAlignment="1">
      <alignment horizontal="center" vertical="center" wrapText="1"/>
    </xf>
    <xf numFmtId="9" fontId="11" fillId="0" borderId="10" xfId="49" applyNumberFormat="1" applyFont="1" applyBorder="1">
      <alignment vertical="top"/>
      <protection/>
    </xf>
    <xf numFmtId="3" fontId="73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" fillId="34" borderId="14" xfId="0" applyFont="1" applyFill="1" applyBorder="1" applyAlignment="1">
      <alignment horizontal="left" vertical="top" wrapText="1"/>
    </xf>
    <xf numFmtId="1" fontId="10" fillId="0" borderId="10" xfId="49" applyNumberFormat="1" applyFont="1" applyBorder="1" applyAlignment="1">
      <alignment horizontal="center" vertical="top"/>
      <protection/>
    </xf>
    <xf numFmtId="3" fontId="76" fillId="0" borderId="10" xfId="0" applyNumberFormat="1" applyFont="1" applyBorder="1" applyAlignment="1">
      <alignment horizontal="center" vertical="top" wrapText="1"/>
    </xf>
    <xf numFmtId="0" fontId="77" fillId="0" borderId="10" xfId="0" applyFont="1" applyBorder="1" applyAlignment="1">
      <alignment wrapText="1"/>
    </xf>
    <xf numFmtId="3" fontId="17" fillId="0" borderId="13" xfId="54" applyNumberFormat="1" applyFont="1" applyFill="1" applyBorder="1" applyAlignment="1">
      <alignment horizontal="center" vertical="top"/>
      <protection/>
    </xf>
    <xf numFmtId="3" fontId="17" fillId="34" borderId="13" xfId="54" applyNumberFormat="1" applyFont="1" applyFill="1" applyBorder="1" applyAlignment="1">
      <alignment horizontal="center" vertical="top"/>
      <protection/>
    </xf>
    <xf numFmtId="0" fontId="78" fillId="0" borderId="10" xfId="0" applyFont="1" applyBorder="1" applyAlignment="1">
      <alignment horizontal="center" vertical="top"/>
    </xf>
    <xf numFmtId="4" fontId="17" fillId="34" borderId="13" xfId="54" applyNumberFormat="1" applyFont="1" applyFill="1" applyBorder="1" applyAlignment="1">
      <alignment horizontal="center" vertical="top"/>
      <protection/>
    </xf>
    <xf numFmtId="3" fontId="79" fillId="0" borderId="10" xfId="0" applyNumberFormat="1" applyFont="1" applyBorder="1" applyAlignment="1">
      <alignment horizontal="center" vertical="top" wrapText="1"/>
    </xf>
    <xf numFmtId="3" fontId="78" fillId="0" borderId="10" xfId="0" applyNumberFormat="1" applyFont="1" applyBorder="1" applyAlignment="1">
      <alignment horizontal="center" vertical="top"/>
    </xf>
    <xf numFmtId="49" fontId="6" fillId="33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49" fontId="54" fillId="0" borderId="10" xfId="0" applyNumberFormat="1" applyFont="1" applyFill="1" applyBorder="1" applyAlignment="1" quotePrefix="1">
      <alignment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3" fontId="6" fillId="0" borderId="10" xfId="49" applyNumberFormat="1" applyFont="1" applyBorder="1">
      <alignment vertical="top"/>
      <protection/>
    </xf>
    <xf numFmtId="3" fontId="17" fillId="0" borderId="10" xfId="49" applyNumberFormat="1" applyFont="1" applyBorder="1" applyAlignment="1">
      <alignment horizontal="center" vertical="top"/>
      <protection/>
    </xf>
    <xf numFmtId="3" fontId="6" fillId="34" borderId="10" xfId="54" applyNumberFormat="1" applyFont="1" applyFill="1" applyBorder="1" applyAlignment="1">
      <alignment horizontal="right" vertical="top"/>
      <protection/>
    </xf>
    <xf numFmtId="3" fontId="17" fillId="34" borderId="10" xfId="54" applyNumberFormat="1" applyFont="1" applyFill="1" applyBorder="1" applyAlignment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wrapText="1"/>
    </xf>
    <xf numFmtId="4" fontId="17" fillId="34" borderId="13" xfId="54" applyNumberFormat="1" applyFont="1" applyFill="1" applyBorder="1" applyAlignment="1">
      <alignment horizontal="center"/>
      <protection/>
    </xf>
    <xf numFmtId="3" fontId="6" fillId="34" borderId="13" xfId="54" applyNumberFormat="1" applyFont="1" applyFill="1" applyBorder="1" applyAlignment="1">
      <alignment horizontal="right"/>
      <protection/>
    </xf>
    <xf numFmtId="3" fontId="6" fillId="0" borderId="10" xfId="49" applyNumberFormat="1" applyFont="1" applyBorder="1" applyAlignment="1">
      <alignment/>
      <protection/>
    </xf>
    <xf numFmtId="3" fontId="6" fillId="34" borderId="10" xfId="54" applyNumberFormat="1" applyFont="1" applyFill="1" applyBorder="1" applyAlignment="1">
      <alignment horizontal="right"/>
      <protection/>
    </xf>
    <xf numFmtId="3" fontId="7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top" wrapText="1"/>
    </xf>
    <xf numFmtId="9" fontId="80" fillId="0" borderId="10" xfId="0" applyNumberFormat="1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/>
    </xf>
    <xf numFmtId="0" fontId="78" fillId="0" borderId="13" xfId="0" applyFont="1" applyBorder="1" applyAlignment="1">
      <alignment horizontal="center" vertical="top"/>
    </xf>
    <xf numFmtId="1" fontId="19" fillId="0" borderId="10" xfId="49" applyNumberFormat="1" applyFont="1" applyBorder="1">
      <alignment vertical="top"/>
      <protection/>
    </xf>
    <xf numFmtId="0" fontId="6" fillId="34" borderId="10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 wrapText="1"/>
    </xf>
    <xf numFmtId="0" fontId="73" fillId="34" borderId="10" xfId="0" applyFont="1" applyFill="1" applyBorder="1" applyAlignment="1">
      <alignment wrapText="1"/>
    </xf>
    <xf numFmtId="4" fontId="73" fillId="34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top" wrapText="1"/>
    </xf>
    <xf numFmtId="0" fontId="73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/>
    </xf>
    <xf numFmtId="0" fontId="3" fillId="33" borderId="15" xfId="0" applyFont="1" applyFill="1" applyBorder="1" applyAlignment="1">
      <alignment vertical="center" wrapText="1"/>
    </xf>
    <xf numFmtId="0" fontId="71" fillId="0" borderId="12" xfId="0" applyFont="1" applyBorder="1" applyAlignment="1">
      <alignment/>
    </xf>
    <xf numFmtId="0" fontId="11" fillId="34" borderId="10" xfId="0" applyFont="1" applyFill="1" applyBorder="1" applyAlignment="1">
      <alignment wrapText="1"/>
    </xf>
    <xf numFmtId="3" fontId="6" fillId="34" borderId="13" xfId="54" applyNumberFormat="1" applyFont="1" applyFill="1" applyBorder="1" applyAlignment="1">
      <alignment horizontal="center" vertical="top"/>
      <protection/>
    </xf>
    <xf numFmtId="3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top" wrapText="1"/>
    </xf>
    <xf numFmtId="3" fontId="64" fillId="34" borderId="10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/>
    </xf>
    <xf numFmtId="1" fontId="7" fillId="0" borderId="13" xfId="49" applyNumberFormat="1" applyFont="1" applyBorder="1" applyAlignment="1">
      <alignment horizontal="center" vertical="top"/>
      <protection/>
    </xf>
    <xf numFmtId="3" fontId="73" fillId="0" borderId="13" xfId="0" applyNumberFormat="1" applyFont="1" applyBorder="1" applyAlignment="1">
      <alignment horizontal="center" vertical="top" wrapText="1"/>
    </xf>
    <xf numFmtId="9" fontId="64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1" fontId="7" fillId="0" borderId="11" xfId="49" applyNumberFormat="1" applyFont="1" applyBorder="1" applyAlignment="1">
      <alignment horizontal="center" vertical="top"/>
      <protection/>
    </xf>
    <xf numFmtId="3" fontId="6" fillId="0" borderId="15" xfId="54" applyNumberFormat="1" applyFont="1" applyFill="1" applyBorder="1" applyAlignment="1">
      <alignment horizontal="center" vertical="top"/>
      <protection/>
    </xf>
    <xf numFmtId="3" fontId="73" fillId="0" borderId="11" xfId="0" applyNumberFormat="1" applyFont="1" applyBorder="1" applyAlignment="1">
      <alignment horizontal="center" vertical="top" wrapText="1"/>
    </xf>
    <xf numFmtId="9" fontId="64" fillId="0" borderId="11" xfId="0" applyNumberFormat="1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6" fillId="0" borderId="10" xfId="54" applyNumberFormat="1" applyFont="1" applyFill="1" applyBorder="1" applyAlignment="1">
      <alignment horizontal="center" vertical="top"/>
      <protection/>
    </xf>
    <xf numFmtId="3" fontId="17" fillId="0" borderId="10" xfId="54" applyNumberFormat="1" applyFont="1" applyFill="1" applyBorder="1" applyAlignment="1">
      <alignment horizontal="center" vertical="top"/>
      <protection/>
    </xf>
    <xf numFmtId="0" fontId="10" fillId="34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vertical="center" wrapText="1"/>
    </xf>
    <xf numFmtId="0" fontId="82" fillId="0" borderId="0" xfId="0" applyFont="1" applyAlignment="1">
      <alignment horizontal="left" wrapText="1"/>
    </xf>
    <xf numFmtId="0" fontId="82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Border="1" applyAlignment="1" quotePrefix="1">
      <alignment horizontal="left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left" vertical="center" wrapText="1"/>
    </xf>
    <xf numFmtId="49" fontId="71" fillId="0" borderId="15" xfId="0" applyNumberFormat="1" applyFont="1" applyBorder="1" applyAlignment="1">
      <alignment horizontal="left" vertical="center" wrapText="1"/>
    </xf>
    <xf numFmtId="49" fontId="71" fillId="0" borderId="11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49" fontId="71" fillId="0" borderId="13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9" fillId="0" borderId="0" xfId="0" applyFont="1" applyAlignment="1">
      <alignment wrapText="1"/>
    </xf>
    <xf numFmtId="0" fontId="0" fillId="0" borderId="0" xfId="0" applyAlignment="1">
      <alignment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ок перерозподи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3" customWidth="1"/>
    <col min="2" max="2" width="28.7109375" style="3" customWidth="1"/>
    <col min="3" max="4" width="16.00390625" style="3" customWidth="1"/>
    <col min="5" max="5" width="15.57421875" style="3" customWidth="1"/>
    <col min="6" max="6" width="16.00390625" style="3" customWidth="1"/>
    <col min="7" max="16384" width="9.140625" style="3" customWidth="1"/>
  </cols>
  <sheetData>
    <row r="1" spans="4:6" ht="48" customHeight="1">
      <c r="D1" s="191" t="s">
        <v>333</v>
      </c>
      <c r="E1" s="192"/>
      <c r="F1" s="192"/>
    </row>
    <row r="2" spans="1:6" ht="15.75">
      <c r="A2" s="193" t="s">
        <v>86</v>
      </c>
      <c r="B2" s="193"/>
      <c r="C2" s="193"/>
      <c r="D2" s="193"/>
      <c r="E2" s="193"/>
      <c r="F2" s="193"/>
    </row>
    <row r="4" ht="15.75">
      <c r="F4" s="4" t="s">
        <v>7</v>
      </c>
    </row>
    <row r="5" spans="1:6" ht="62.25" customHeight="1">
      <c r="A5" s="194" t="s">
        <v>0</v>
      </c>
      <c r="B5" s="194" t="s">
        <v>8</v>
      </c>
      <c r="C5" s="194" t="s">
        <v>1</v>
      </c>
      <c r="D5" s="194" t="s">
        <v>2</v>
      </c>
      <c r="E5" s="194" t="s">
        <v>3</v>
      </c>
      <c r="F5" s="194"/>
    </row>
    <row r="6" spans="1:6" ht="47.25">
      <c r="A6" s="194"/>
      <c r="B6" s="194"/>
      <c r="C6" s="194"/>
      <c r="D6" s="194"/>
      <c r="E6" s="1" t="s">
        <v>4</v>
      </c>
      <c r="F6" s="1" t="s">
        <v>5</v>
      </c>
    </row>
    <row r="7" spans="1:6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15.75">
      <c r="A8" s="190" t="s">
        <v>9</v>
      </c>
      <c r="B8" s="190"/>
      <c r="C8" s="190"/>
      <c r="D8" s="190"/>
      <c r="E8" s="190"/>
      <c r="F8" s="190"/>
    </row>
    <row r="9" spans="1:6" ht="15.75">
      <c r="A9" s="1">
        <v>200000</v>
      </c>
      <c r="B9" s="2" t="s">
        <v>10</v>
      </c>
      <c r="C9" s="41">
        <f>C10</f>
        <v>70570960</v>
      </c>
      <c r="D9" s="41">
        <f>D10</f>
        <v>125842</v>
      </c>
      <c r="E9" s="41">
        <f>E10</f>
        <v>70445118</v>
      </c>
      <c r="F9" s="41">
        <f>F10</f>
        <v>41083001</v>
      </c>
    </row>
    <row r="10" spans="1:6" ht="45">
      <c r="A10" s="37">
        <v>208000</v>
      </c>
      <c r="B10" s="38" t="s">
        <v>87</v>
      </c>
      <c r="C10" s="41">
        <f>C12+C11</f>
        <v>70570960</v>
      </c>
      <c r="D10" s="41">
        <f>D12+D11</f>
        <v>125842</v>
      </c>
      <c r="E10" s="41">
        <f>E12+E11</f>
        <v>70445118</v>
      </c>
      <c r="F10" s="41">
        <f>F12</f>
        <v>41083001</v>
      </c>
    </row>
    <row r="11" spans="1:6" ht="15.75">
      <c r="A11" s="37">
        <v>208100</v>
      </c>
      <c r="B11" s="38" t="s">
        <v>168</v>
      </c>
      <c r="C11" s="41">
        <f>D11+E11</f>
        <v>70570960</v>
      </c>
      <c r="D11" s="41">
        <v>41208843</v>
      </c>
      <c r="E11" s="41">
        <v>29362117</v>
      </c>
      <c r="F11" s="41"/>
    </row>
    <row r="12" spans="1:6" ht="60">
      <c r="A12" s="39">
        <v>208400</v>
      </c>
      <c r="B12" s="40" t="s">
        <v>88</v>
      </c>
      <c r="C12" s="41">
        <f>D12+E12</f>
        <v>0</v>
      </c>
      <c r="D12" s="41">
        <v>-41083001</v>
      </c>
      <c r="E12" s="41">
        <v>41083001</v>
      </c>
      <c r="F12" s="41">
        <v>41083001</v>
      </c>
    </row>
    <row r="13" spans="1:6" ht="15.75">
      <c r="A13" s="1" t="s">
        <v>6</v>
      </c>
      <c r="B13" s="2" t="s">
        <v>11</v>
      </c>
      <c r="C13" s="41">
        <f>D13+E13</f>
        <v>70570960</v>
      </c>
      <c r="D13" s="41">
        <f>D12+D11</f>
        <v>125842</v>
      </c>
      <c r="E13" s="41">
        <f>E12+E11</f>
        <v>70445118</v>
      </c>
      <c r="F13" s="41">
        <f>F12</f>
        <v>41083001</v>
      </c>
    </row>
    <row r="14" spans="1:6" ht="15.75">
      <c r="A14" s="190" t="s">
        <v>12</v>
      </c>
      <c r="B14" s="190"/>
      <c r="C14" s="190"/>
      <c r="D14" s="190"/>
      <c r="E14" s="190"/>
      <c r="F14" s="190"/>
    </row>
    <row r="15" spans="1:6" ht="31.5">
      <c r="A15" s="1">
        <v>600000</v>
      </c>
      <c r="B15" s="2" t="s">
        <v>13</v>
      </c>
      <c r="C15" s="41">
        <f>C16</f>
        <v>70570960</v>
      </c>
      <c r="D15" s="41">
        <f>D16</f>
        <v>-41083001</v>
      </c>
      <c r="E15" s="41">
        <f>E16</f>
        <v>70445118</v>
      </c>
      <c r="F15" s="41">
        <f>F16</f>
        <v>41083001</v>
      </c>
    </row>
    <row r="16" spans="1:6" ht="30">
      <c r="A16" s="37" t="s">
        <v>89</v>
      </c>
      <c r="B16" s="38" t="s">
        <v>90</v>
      </c>
      <c r="C16" s="41">
        <f>C18+C17</f>
        <v>70570960</v>
      </c>
      <c r="D16" s="41">
        <f>D18</f>
        <v>-41083001</v>
      </c>
      <c r="E16" s="41">
        <f>E18+E17</f>
        <v>70445118</v>
      </c>
      <c r="F16" s="41">
        <f>F18</f>
        <v>41083001</v>
      </c>
    </row>
    <row r="17" spans="1:6" ht="15.75">
      <c r="A17" s="37">
        <v>602100</v>
      </c>
      <c r="B17" s="38" t="s">
        <v>168</v>
      </c>
      <c r="C17" s="41">
        <f>D17+E17</f>
        <v>70570960</v>
      </c>
      <c r="D17" s="41">
        <v>41208843</v>
      </c>
      <c r="E17" s="41">
        <v>29362117</v>
      </c>
      <c r="F17" s="41"/>
    </row>
    <row r="18" spans="1:6" ht="62.25" customHeight="1">
      <c r="A18" s="39">
        <v>602400</v>
      </c>
      <c r="B18" s="40" t="s">
        <v>88</v>
      </c>
      <c r="C18" s="41">
        <f>D18+E18</f>
        <v>0</v>
      </c>
      <c r="D18" s="41">
        <v>-41083001</v>
      </c>
      <c r="E18" s="41">
        <v>41083001</v>
      </c>
      <c r="F18" s="41">
        <v>41083001</v>
      </c>
    </row>
    <row r="19" spans="1:6" ht="15.75">
      <c r="A19" s="1" t="s">
        <v>6</v>
      </c>
      <c r="B19" s="2" t="s">
        <v>11</v>
      </c>
      <c r="C19" s="41">
        <f>C9</f>
        <v>70570960</v>
      </c>
      <c r="D19" s="41">
        <f>D9</f>
        <v>125842</v>
      </c>
      <c r="E19" s="41">
        <f>E9</f>
        <v>70445118</v>
      </c>
      <c r="F19" s="41">
        <f>F9</f>
        <v>41083001</v>
      </c>
    </row>
    <row r="22" spans="2:4" ht="18.75">
      <c r="B22" s="33" t="s">
        <v>84</v>
      </c>
      <c r="C22" s="33"/>
      <c r="D22" s="33" t="s">
        <v>85</v>
      </c>
    </row>
  </sheetData>
  <sheetProtection/>
  <mergeCells count="9">
    <mergeCell ref="A14:F14"/>
    <mergeCell ref="D1:F1"/>
    <mergeCell ref="A2:F2"/>
    <mergeCell ref="A5:A6"/>
    <mergeCell ref="B5:B6"/>
    <mergeCell ref="C5:C6"/>
    <mergeCell ref="D5:D6"/>
    <mergeCell ref="E5:F5"/>
    <mergeCell ref="A8:F8"/>
  </mergeCells>
  <printOptions/>
  <pageMargins left="0.15748031496062992" right="0.15748031496062992" top="0.7480314960629921" bottom="0.2755905511811024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8"/>
  <sheetViews>
    <sheetView tabSelected="1" view="pageBreakPreview" zoomScale="60" zoomScaleNormal="75" zoomScalePageLayoutView="0" workbookViewId="0" topLeftCell="A112">
      <selection activeCell="E119" sqref="E119"/>
    </sheetView>
  </sheetViews>
  <sheetFormatPr defaultColWidth="9.140625" defaultRowHeight="15"/>
  <cols>
    <col min="1" max="1" width="12.8515625" style="0" customWidth="1"/>
    <col min="2" max="2" width="11.7109375" style="0" customWidth="1"/>
    <col min="3" max="3" width="12.00390625" style="0" customWidth="1"/>
    <col min="4" max="4" width="26.7109375" style="0" customWidth="1"/>
    <col min="5" max="5" width="29.8515625" style="0" customWidth="1"/>
    <col min="6" max="6" width="10.8515625" style="0" customWidth="1"/>
    <col min="7" max="8" width="14.00390625" style="0" customWidth="1"/>
    <col min="9" max="9" width="11.421875" style="0" customWidth="1"/>
    <col min="10" max="10" width="13.28125" style="0" customWidth="1"/>
    <col min="11" max="11" width="12.28125" style="0" customWidth="1"/>
    <col min="12" max="12" width="11.421875" style="0" customWidth="1"/>
    <col min="13" max="14" width="12.28125" style="0" customWidth="1"/>
    <col min="16" max="16" width="10.140625" style="0" customWidth="1"/>
    <col min="17" max="17" width="11.57421875" style="0" customWidth="1"/>
    <col min="18" max="18" width="13.421875" style="0" customWidth="1"/>
    <col min="19" max="19" width="10.8515625" style="0" customWidth="1"/>
    <col min="20" max="21" width="12.8515625" style="0" customWidth="1"/>
  </cols>
  <sheetData>
    <row r="1" ht="15">
      <c r="F1" s="36" t="s">
        <v>19</v>
      </c>
    </row>
    <row r="2" spans="6:9" ht="43.5" customHeight="1">
      <c r="F2" s="228" t="s">
        <v>238</v>
      </c>
      <c r="G2" s="229"/>
      <c r="H2" s="229"/>
      <c r="I2" s="229"/>
    </row>
    <row r="3" ht="15">
      <c r="F3" s="36" t="s">
        <v>281</v>
      </c>
    </row>
    <row r="4" ht="15">
      <c r="F4" s="5"/>
    </row>
    <row r="5" spans="1:9" ht="15.75">
      <c r="A5" s="224" t="s">
        <v>237</v>
      </c>
      <c r="B5" s="224"/>
      <c r="C5" s="224"/>
      <c r="D5" s="224"/>
      <c r="E5" s="224"/>
      <c r="F5" s="224"/>
      <c r="G5" s="224"/>
      <c r="H5" s="224"/>
      <c r="I5" s="224"/>
    </row>
    <row r="6" ht="15">
      <c r="F6" s="5"/>
    </row>
    <row r="7" ht="15">
      <c r="F7" s="5"/>
    </row>
    <row r="8" spans="1:22" ht="19.5" customHeight="1">
      <c r="A8" s="212" t="s">
        <v>14</v>
      </c>
      <c r="B8" s="212" t="s">
        <v>15</v>
      </c>
      <c r="C8" s="212" t="s">
        <v>16</v>
      </c>
      <c r="D8" s="212" t="s">
        <v>17</v>
      </c>
      <c r="E8" s="212" t="s">
        <v>20</v>
      </c>
      <c r="F8" s="212" t="s">
        <v>21</v>
      </c>
      <c r="G8" s="212" t="s">
        <v>22</v>
      </c>
      <c r="H8" s="212" t="s">
        <v>23</v>
      </c>
      <c r="I8" s="212" t="s">
        <v>24</v>
      </c>
      <c r="J8" s="205" t="s">
        <v>230</v>
      </c>
      <c r="K8" s="206"/>
      <c r="L8" s="206"/>
      <c r="M8" s="206"/>
      <c r="N8" s="206"/>
      <c r="O8" s="207"/>
      <c r="P8" s="207"/>
      <c r="Q8" s="207"/>
      <c r="R8" s="207"/>
      <c r="S8" s="207"/>
      <c r="T8" s="207"/>
      <c r="U8" s="207"/>
      <c r="V8" s="208"/>
    </row>
    <row r="9" spans="1:22" ht="183.75" customHeight="1">
      <c r="A9" s="213"/>
      <c r="B9" s="213"/>
      <c r="C9" s="213"/>
      <c r="D9" s="213"/>
      <c r="E9" s="213"/>
      <c r="F9" s="213"/>
      <c r="G9" s="213"/>
      <c r="H9" s="213"/>
      <c r="I9" s="213"/>
      <c r="J9" s="106" t="s">
        <v>231</v>
      </c>
      <c r="K9" s="106" t="s">
        <v>232</v>
      </c>
      <c r="L9" s="106" t="s">
        <v>273</v>
      </c>
      <c r="M9" s="106" t="s">
        <v>233</v>
      </c>
      <c r="N9" s="106" t="s">
        <v>304</v>
      </c>
      <c r="O9" s="106" t="s">
        <v>234</v>
      </c>
      <c r="P9" s="106" t="s">
        <v>235</v>
      </c>
      <c r="Q9" s="106" t="s">
        <v>270</v>
      </c>
      <c r="R9" s="106" t="s">
        <v>271</v>
      </c>
      <c r="S9" s="106" t="s">
        <v>272</v>
      </c>
      <c r="T9" s="106" t="s">
        <v>274</v>
      </c>
      <c r="U9" s="106" t="s">
        <v>305</v>
      </c>
      <c r="V9" s="106" t="s">
        <v>276</v>
      </c>
    </row>
    <row r="10" spans="1:22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  <c r="S10" s="61">
        <v>19</v>
      </c>
      <c r="T10" s="61">
        <v>20</v>
      </c>
      <c r="U10" s="61">
        <v>21</v>
      </c>
      <c r="V10" s="61">
        <v>22</v>
      </c>
    </row>
    <row r="11" spans="1:22" ht="28.5">
      <c r="A11" s="8" t="s">
        <v>28</v>
      </c>
      <c r="B11" s="8"/>
      <c r="C11" s="8"/>
      <c r="D11" s="9" t="s">
        <v>29</v>
      </c>
      <c r="E11" s="10"/>
      <c r="F11" s="10"/>
      <c r="G11" s="1"/>
      <c r="H11" s="1"/>
      <c r="I11" s="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28.5">
      <c r="A12" s="8" t="s">
        <v>30</v>
      </c>
      <c r="B12" s="8"/>
      <c r="C12" s="8"/>
      <c r="D12" s="9" t="s">
        <v>29</v>
      </c>
      <c r="E12" s="11"/>
      <c r="F12" s="11"/>
      <c r="G12" s="1"/>
      <c r="H12" s="1"/>
      <c r="I12" s="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59.25" customHeight="1">
      <c r="A13" s="214" t="s">
        <v>31</v>
      </c>
      <c r="B13" s="230" t="s">
        <v>32</v>
      </c>
      <c r="C13" s="230" t="s">
        <v>33</v>
      </c>
      <c r="D13" s="232" t="s">
        <v>34</v>
      </c>
      <c r="E13" s="12" t="s">
        <v>282</v>
      </c>
      <c r="F13" s="68">
        <v>2019</v>
      </c>
      <c r="G13" s="138">
        <v>350000</v>
      </c>
      <c r="H13" s="138">
        <v>350000</v>
      </c>
      <c r="I13" s="139"/>
      <c r="J13" s="140">
        <v>350000</v>
      </c>
      <c r="K13" s="140"/>
      <c r="L13" s="109"/>
      <c r="M13" s="109"/>
      <c r="N13" s="109"/>
      <c r="O13" s="109"/>
      <c r="P13" s="109"/>
      <c r="Q13" s="109"/>
      <c r="R13" s="61"/>
      <c r="S13" s="132"/>
      <c r="T13" s="61"/>
      <c r="U13" s="61"/>
      <c r="V13" s="61"/>
    </row>
    <row r="14" spans="1:22" ht="74.25" customHeight="1">
      <c r="A14" s="215"/>
      <c r="B14" s="231"/>
      <c r="C14" s="231"/>
      <c r="D14" s="233"/>
      <c r="E14" s="103" t="s">
        <v>229</v>
      </c>
      <c r="F14" s="68">
        <v>2019</v>
      </c>
      <c r="G14" s="138">
        <v>82000</v>
      </c>
      <c r="H14" s="138">
        <v>82000</v>
      </c>
      <c r="I14" s="139">
        <v>1</v>
      </c>
      <c r="J14" s="140">
        <v>82000</v>
      </c>
      <c r="K14" s="140"/>
      <c r="L14" s="109"/>
      <c r="M14" s="109"/>
      <c r="N14" s="109"/>
      <c r="O14" s="109"/>
      <c r="P14" s="109"/>
      <c r="Q14" s="109"/>
      <c r="R14" s="61"/>
      <c r="S14" s="132"/>
      <c r="T14" s="61"/>
      <c r="U14" s="61"/>
      <c r="V14" s="61"/>
    </row>
    <row r="15" spans="1:22" ht="38.25">
      <c r="A15" s="215"/>
      <c r="B15" s="231"/>
      <c r="C15" s="231"/>
      <c r="D15" s="233"/>
      <c r="E15" s="103" t="s">
        <v>283</v>
      </c>
      <c r="F15" s="68">
        <v>2019</v>
      </c>
      <c r="G15" s="140">
        <v>10000</v>
      </c>
      <c r="H15" s="140">
        <v>10000</v>
      </c>
      <c r="I15" s="139"/>
      <c r="J15" s="140">
        <v>10000</v>
      </c>
      <c r="K15" s="140"/>
      <c r="L15" s="109"/>
      <c r="M15" s="109"/>
      <c r="N15" s="109"/>
      <c r="O15" s="109"/>
      <c r="P15" s="109"/>
      <c r="Q15" s="109"/>
      <c r="R15" s="61"/>
      <c r="S15" s="132"/>
      <c r="T15" s="61"/>
      <c r="U15" s="61"/>
      <c r="V15" s="61"/>
    </row>
    <row r="16" spans="1:22" ht="36" customHeight="1">
      <c r="A16" s="222"/>
      <c r="B16" s="222"/>
      <c r="C16" s="222"/>
      <c r="D16" s="226"/>
      <c r="E16" s="12" t="s">
        <v>169</v>
      </c>
      <c r="F16" s="68"/>
      <c r="G16" s="138">
        <v>40000</v>
      </c>
      <c r="H16" s="138">
        <v>40000</v>
      </c>
      <c r="I16" s="139"/>
      <c r="J16" s="140">
        <v>40000</v>
      </c>
      <c r="K16" s="140"/>
      <c r="L16" s="109"/>
      <c r="M16" s="109"/>
      <c r="N16" s="109"/>
      <c r="O16" s="109"/>
      <c r="P16" s="109"/>
      <c r="Q16" s="109"/>
      <c r="R16" s="61"/>
      <c r="S16" s="132"/>
      <c r="T16" s="61"/>
      <c r="U16" s="61"/>
      <c r="V16" s="61"/>
    </row>
    <row r="17" spans="1:22" ht="27.75" customHeight="1">
      <c r="A17" s="213"/>
      <c r="B17" s="213"/>
      <c r="C17" s="213"/>
      <c r="D17" s="227"/>
      <c r="E17" s="81" t="s">
        <v>170</v>
      </c>
      <c r="F17" s="82"/>
      <c r="G17" s="83" t="s">
        <v>6</v>
      </c>
      <c r="H17" s="83">
        <f>SUM(H13:H16)</f>
        <v>482000</v>
      </c>
      <c r="I17" s="74"/>
      <c r="J17" s="109"/>
      <c r="K17" s="109"/>
      <c r="L17" s="109"/>
      <c r="M17" s="109"/>
      <c r="N17" s="109"/>
      <c r="O17" s="109"/>
      <c r="P17" s="109"/>
      <c r="Q17" s="109"/>
      <c r="R17" s="61"/>
      <c r="S17" s="132"/>
      <c r="T17" s="61"/>
      <c r="U17" s="61"/>
      <c r="V17" s="61"/>
    </row>
    <row r="18" spans="1:22" ht="39" customHeight="1">
      <c r="A18" s="217" t="s">
        <v>171</v>
      </c>
      <c r="B18" s="217" t="s">
        <v>172</v>
      </c>
      <c r="C18" s="217" t="s">
        <v>173</v>
      </c>
      <c r="D18" s="225" t="s">
        <v>174</v>
      </c>
      <c r="E18" s="12" t="s">
        <v>175</v>
      </c>
      <c r="F18" s="68"/>
      <c r="G18" s="26">
        <v>184000</v>
      </c>
      <c r="H18" s="26">
        <v>184000</v>
      </c>
      <c r="I18" s="74"/>
      <c r="J18" s="93">
        <v>184000</v>
      </c>
      <c r="K18" s="109"/>
      <c r="L18" s="109"/>
      <c r="M18" s="109"/>
      <c r="N18" s="109"/>
      <c r="O18" s="109"/>
      <c r="P18" s="109"/>
      <c r="Q18" s="109"/>
      <c r="R18" s="61"/>
      <c r="S18" s="132"/>
      <c r="T18" s="61"/>
      <c r="U18" s="61"/>
      <c r="V18" s="61"/>
    </row>
    <row r="19" spans="1:22" ht="21" customHeight="1">
      <c r="A19" s="222"/>
      <c r="B19" s="222"/>
      <c r="C19" s="222"/>
      <c r="D19" s="226"/>
      <c r="E19" s="12" t="s">
        <v>176</v>
      </c>
      <c r="F19" s="68"/>
      <c r="G19" s="26">
        <v>27500</v>
      </c>
      <c r="H19" s="26">
        <v>27500</v>
      </c>
      <c r="I19" s="74"/>
      <c r="J19" s="93">
        <v>27500</v>
      </c>
      <c r="K19" s="109"/>
      <c r="L19" s="109"/>
      <c r="M19" s="109"/>
      <c r="N19" s="109"/>
      <c r="O19" s="109"/>
      <c r="P19" s="109"/>
      <c r="Q19" s="109"/>
      <c r="R19" s="61"/>
      <c r="S19" s="132"/>
      <c r="T19" s="61"/>
      <c r="U19" s="61"/>
      <c r="V19" s="61"/>
    </row>
    <row r="20" spans="1:22" ht="21" customHeight="1">
      <c r="A20" s="222"/>
      <c r="B20" s="222"/>
      <c r="C20" s="222"/>
      <c r="D20" s="226"/>
      <c r="E20" s="12" t="s">
        <v>177</v>
      </c>
      <c r="F20" s="68"/>
      <c r="G20" s="26">
        <v>22000</v>
      </c>
      <c r="H20" s="26">
        <v>22000</v>
      </c>
      <c r="I20" s="74"/>
      <c r="J20" s="93">
        <v>22000</v>
      </c>
      <c r="K20" s="109"/>
      <c r="L20" s="109"/>
      <c r="M20" s="109"/>
      <c r="N20" s="109"/>
      <c r="O20" s="109"/>
      <c r="P20" s="109"/>
      <c r="Q20" s="109"/>
      <c r="R20" s="61"/>
      <c r="S20" s="132"/>
      <c r="T20" s="61"/>
      <c r="U20" s="61"/>
      <c r="V20" s="61"/>
    </row>
    <row r="21" spans="1:22" ht="21" customHeight="1">
      <c r="A21" s="222"/>
      <c r="B21" s="222"/>
      <c r="C21" s="222"/>
      <c r="D21" s="226"/>
      <c r="E21" s="12" t="s">
        <v>178</v>
      </c>
      <c r="F21" s="68"/>
      <c r="G21" s="26">
        <v>35500</v>
      </c>
      <c r="H21" s="26">
        <v>35500</v>
      </c>
      <c r="I21" s="74"/>
      <c r="J21" s="93">
        <v>35500</v>
      </c>
      <c r="K21" s="109"/>
      <c r="L21" s="109"/>
      <c r="M21" s="109"/>
      <c r="N21" s="109"/>
      <c r="O21" s="109"/>
      <c r="P21" s="109"/>
      <c r="Q21" s="109"/>
      <c r="R21" s="61"/>
      <c r="S21" s="132"/>
      <c r="T21" s="61"/>
      <c r="U21" s="61"/>
      <c r="V21" s="61"/>
    </row>
    <row r="22" spans="1:22" ht="44.25" customHeight="1">
      <c r="A22" s="222"/>
      <c r="B22" s="222"/>
      <c r="C22" s="222"/>
      <c r="D22" s="226"/>
      <c r="E22" s="12" t="s">
        <v>179</v>
      </c>
      <c r="F22" s="68"/>
      <c r="G22" s="26">
        <v>99000</v>
      </c>
      <c r="H22" s="26">
        <v>99000</v>
      </c>
      <c r="I22" s="74"/>
      <c r="J22" s="93">
        <v>99000</v>
      </c>
      <c r="K22" s="109"/>
      <c r="L22" s="109"/>
      <c r="M22" s="109"/>
      <c r="N22" s="109"/>
      <c r="O22" s="109"/>
      <c r="P22" s="109"/>
      <c r="Q22" s="109"/>
      <c r="R22" s="61"/>
      <c r="S22" s="132"/>
      <c r="T22" s="61"/>
      <c r="U22" s="61"/>
      <c r="V22" s="61"/>
    </row>
    <row r="23" spans="1:22" ht="19.5" customHeight="1">
      <c r="A23" s="222"/>
      <c r="B23" s="222"/>
      <c r="C23" s="222"/>
      <c r="D23" s="226"/>
      <c r="E23" s="84" t="s">
        <v>180</v>
      </c>
      <c r="F23" s="68"/>
      <c r="G23" s="26">
        <v>29004</v>
      </c>
      <c r="H23" s="26">
        <v>29004</v>
      </c>
      <c r="I23" s="74"/>
      <c r="J23" s="93">
        <v>29004</v>
      </c>
      <c r="K23" s="109"/>
      <c r="L23" s="109"/>
      <c r="M23" s="109"/>
      <c r="N23" s="109"/>
      <c r="O23" s="109"/>
      <c r="P23" s="109"/>
      <c r="Q23" s="109"/>
      <c r="R23" s="61"/>
      <c r="S23" s="132"/>
      <c r="T23" s="61"/>
      <c r="U23" s="61"/>
      <c r="V23" s="61"/>
    </row>
    <row r="24" spans="1:22" ht="24" customHeight="1">
      <c r="A24" s="222"/>
      <c r="B24" s="222"/>
      <c r="C24" s="222"/>
      <c r="D24" s="226"/>
      <c r="E24" s="84" t="s">
        <v>181</v>
      </c>
      <c r="F24" s="68"/>
      <c r="G24" s="26">
        <v>34750</v>
      </c>
      <c r="H24" s="26">
        <v>34750</v>
      </c>
      <c r="I24" s="74"/>
      <c r="J24" s="93">
        <v>34750</v>
      </c>
      <c r="K24" s="109"/>
      <c r="L24" s="109"/>
      <c r="M24" s="109"/>
      <c r="N24" s="109"/>
      <c r="O24" s="109"/>
      <c r="P24" s="109"/>
      <c r="Q24" s="109"/>
      <c r="R24" s="61"/>
      <c r="S24" s="132"/>
      <c r="T24" s="61"/>
      <c r="U24" s="61"/>
      <c r="V24" s="61"/>
    </row>
    <row r="25" spans="1:22" ht="24.75" customHeight="1">
      <c r="A25" s="222"/>
      <c r="B25" s="222"/>
      <c r="C25" s="222"/>
      <c r="D25" s="226"/>
      <c r="E25" s="84" t="s">
        <v>182</v>
      </c>
      <c r="F25" s="68"/>
      <c r="G25" s="26">
        <v>48654</v>
      </c>
      <c r="H25" s="26">
        <v>48654</v>
      </c>
      <c r="I25" s="74"/>
      <c r="J25" s="93">
        <v>48654</v>
      </c>
      <c r="K25" s="109"/>
      <c r="L25" s="109"/>
      <c r="M25" s="109"/>
      <c r="N25" s="109"/>
      <c r="O25" s="109"/>
      <c r="P25" s="109"/>
      <c r="Q25" s="109"/>
      <c r="R25" s="61"/>
      <c r="S25" s="132"/>
      <c r="T25" s="61"/>
      <c r="U25" s="61"/>
      <c r="V25" s="61"/>
    </row>
    <row r="26" spans="1:22" ht="21" customHeight="1">
      <c r="A26" s="213"/>
      <c r="B26" s="213"/>
      <c r="C26" s="213"/>
      <c r="D26" s="227"/>
      <c r="E26" s="85" t="s">
        <v>183</v>
      </c>
      <c r="F26" s="82"/>
      <c r="G26" s="83" t="s">
        <v>6</v>
      </c>
      <c r="H26" s="83">
        <f>SUM(H18:H25)</f>
        <v>480408</v>
      </c>
      <c r="I26" s="74"/>
      <c r="J26" s="109"/>
      <c r="K26" s="109"/>
      <c r="L26" s="109"/>
      <c r="M26" s="109"/>
      <c r="N26" s="109"/>
      <c r="O26" s="109"/>
      <c r="P26" s="109"/>
      <c r="Q26" s="109"/>
      <c r="R26" s="61"/>
      <c r="S26" s="132"/>
      <c r="T26" s="61"/>
      <c r="U26" s="61"/>
      <c r="V26" s="61"/>
    </row>
    <row r="27" spans="1:22" ht="56.25" customHeight="1">
      <c r="A27" s="217" t="s">
        <v>184</v>
      </c>
      <c r="B27" s="217" t="s">
        <v>185</v>
      </c>
      <c r="C27" s="217" t="s">
        <v>99</v>
      </c>
      <c r="D27" s="217" t="s">
        <v>186</v>
      </c>
      <c r="E27" s="84" t="s">
        <v>187</v>
      </c>
      <c r="F27" s="82"/>
      <c r="G27" s="86">
        <v>105000</v>
      </c>
      <c r="H27" s="87">
        <f>G27</f>
        <v>105000</v>
      </c>
      <c r="I27" s="74">
        <v>1</v>
      </c>
      <c r="J27" s="110">
        <v>105000</v>
      </c>
      <c r="K27" s="109"/>
      <c r="L27" s="109"/>
      <c r="M27" s="109"/>
      <c r="N27" s="109"/>
      <c r="O27" s="109"/>
      <c r="P27" s="109"/>
      <c r="Q27" s="109"/>
      <c r="R27" s="61"/>
      <c r="S27" s="132"/>
      <c r="T27" s="61"/>
      <c r="U27" s="61"/>
      <c r="V27" s="61"/>
    </row>
    <row r="28" spans="1:22" ht="57" customHeight="1">
      <c r="A28" s="201"/>
      <c r="B28" s="201"/>
      <c r="C28" s="201"/>
      <c r="D28" s="201"/>
      <c r="E28" s="84" t="s">
        <v>188</v>
      </c>
      <c r="F28" s="82"/>
      <c r="G28" s="86">
        <v>100000</v>
      </c>
      <c r="H28" s="87">
        <f>G28</f>
        <v>100000</v>
      </c>
      <c r="I28" s="74">
        <v>1</v>
      </c>
      <c r="J28" s="110">
        <v>100000</v>
      </c>
      <c r="K28" s="109"/>
      <c r="L28" s="109"/>
      <c r="M28" s="109"/>
      <c r="N28" s="109"/>
      <c r="O28" s="109"/>
      <c r="P28" s="109"/>
      <c r="Q28" s="109"/>
      <c r="R28" s="61"/>
      <c r="S28" s="132"/>
      <c r="T28" s="61"/>
      <c r="U28" s="61"/>
      <c r="V28" s="61"/>
    </row>
    <row r="29" spans="1:22" ht="57.75" customHeight="1">
      <c r="A29" s="201"/>
      <c r="B29" s="201"/>
      <c r="C29" s="201"/>
      <c r="D29" s="201"/>
      <c r="E29" s="84" t="s">
        <v>189</v>
      </c>
      <c r="F29" s="82"/>
      <c r="G29" s="86">
        <v>93000</v>
      </c>
      <c r="H29" s="87">
        <f>G29</f>
        <v>93000</v>
      </c>
      <c r="I29" s="74">
        <v>1</v>
      </c>
      <c r="J29" s="110">
        <v>93000</v>
      </c>
      <c r="K29" s="109"/>
      <c r="L29" s="109"/>
      <c r="M29" s="109"/>
      <c r="N29" s="109"/>
      <c r="O29" s="109"/>
      <c r="P29" s="109"/>
      <c r="Q29" s="109"/>
      <c r="R29" s="61"/>
      <c r="S29" s="132"/>
      <c r="T29" s="61"/>
      <c r="U29" s="61"/>
      <c r="V29" s="61"/>
    </row>
    <row r="30" spans="1:22" ht="76.5" customHeight="1">
      <c r="A30" s="201"/>
      <c r="B30" s="201"/>
      <c r="C30" s="201"/>
      <c r="D30" s="201"/>
      <c r="E30" s="84" t="s">
        <v>190</v>
      </c>
      <c r="F30" s="82"/>
      <c r="G30" s="86">
        <v>292000</v>
      </c>
      <c r="H30" s="87">
        <f>G30</f>
        <v>292000</v>
      </c>
      <c r="I30" s="74">
        <v>1</v>
      </c>
      <c r="J30" s="110">
        <v>292000</v>
      </c>
      <c r="K30" s="109"/>
      <c r="L30" s="109"/>
      <c r="M30" s="109"/>
      <c r="N30" s="109"/>
      <c r="O30" s="109"/>
      <c r="P30" s="109"/>
      <c r="Q30" s="109"/>
      <c r="R30" s="61"/>
      <c r="S30" s="132"/>
      <c r="T30" s="61"/>
      <c r="U30" s="61"/>
      <c r="V30" s="61"/>
    </row>
    <row r="31" spans="1:22" ht="66.75" customHeight="1">
      <c r="A31" s="201"/>
      <c r="B31" s="201"/>
      <c r="C31" s="201"/>
      <c r="D31" s="201"/>
      <c r="E31" s="84" t="s">
        <v>191</v>
      </c>
      <c r="F31" s="82"/>
      <c r="G31" s="86">
        <v>135000</v>
      </c>
      <c r="H31" s="87">
        <f>G31</f>
        <v>135000</v>
      </c>
      <c r="I31" s="74">
        <v>1</v>
      </c>
      <c r="J31" s="110">
        <v>135000</v>
      </c>
      <c r="K31" s="109"/>
      <c r="L31" s="109"/>
      <c r="M31" s="109"/>
      <c r="N31" s="109"/>
      <c r="O31" s="109"/>
      <c r="P31" s="109"/>
      <c r="Q31" s="109"/>
      <c r="R31" s="61"/>
      <c r="S31" s="132"/>
      <c r="T31" s="61"/>
      <c r="U31" s="61"/>
      <c r="V31" s="61"/>
    </row>
    <row r="32" spans="1:22" ht="21" customHeight="1">
      <c r="A32" s="218"/>
      <c r="B32" s="218"/>
      <c r="C32" s="218"/>
      <c r="D32" s="218"/>
      <c r="E32" s="85" t="s">
        <v>192</v>
      </c>
      <c r="F32" s="82"/>
      <c r="G32" s="83" t="s">
        <v>6</v>
      </c>
      <c r="H32" s="83">
        <f>SUM(H27:H31)</f>
        <v>725000</v>
      </c>
      <c r="I32" s="74"/>
      <c r="J32" s="109"/>
      <c r="K32" s="109"/>
      <c r="L32" s="109"/>
      <c r="M32" s="109"/>
      <c r="N32" s="109"/>
      <c r="O32" s="109"/>
      <c r="P32" s="109"/>
      <c r="Q32" s="109"/>
      <c r="R32" s="61"/>
      <c r="S32" s="132"/>
      <c r="T32" s="61"/>
      <c r="U32" s="61"/>
      <c r="V32" s="61"/>
    </row>
    <row r="33" spans="1:22" ht="81.75" customHeight="1">
      <c r="A33" s="217" t="s">
        <v>193</v>
      </c>
      <c r="B33" s="217" t="s">
        <v>194</v>
      </c>
      <c r="C33" s="217" t="s">
        <v>35</v>
      </c>
      <c r="D33" s="217" t="s">
        <v>195</v>
      </c>
      <c r="E33" s="84" t="s">
        <v>196</v>
      </c>
      <c r="F33" s="82"/>
      <c r="G33" s="86">
        <v>6750</v>
      </c>
      <c r="H33" s="87">
        <f>G33</f>
        <v>6750</v>
      </c>
      <c r="I33" s="125">
        <v>1</v>
      </c>
      <c r="J33" s="126">
        <v>6750</v>
      </c>
      <c r="K33" s="109"/>
      <c r="L33" s="109"/>
      <c r="M33" s="109"/>
      <c r="N33" s="109"/>
      <c r="O33" s="109"/>
      <c r="P33" s="109"/>
      <c r="Q33" s="109"/>
      <c r="R33" s="61"/>
      <c r="S33" s="132"/>
      <c r="T33" s="61"/>
      <c r="U33" s="61"/>
      <c r="V33" s="61"/>
    </row>
    <row r="34" spans="1:22" ht="74.25" customHeight="1">
      <c r="A34" s="222"/>
      <c r="B34" s="222"/>
      <c r="C34" s="222"/>
      <c r="D34" s="222"/>
      <c r="E34" s="84" t="s">
        <v>197</v>
      </c>
      <c r="F34" s="82"/>
      <c r="G34" s="86">
        <v>40000</v>
      </c>
      <c r="H34" s="87">
        <f>G34</f>
        <v>40000</v>
      </c>
      <c r="I34" s="125">
        <v>1</v>
      </c>
      <c r="J34" s="126">
        <v>40000</v>
      </c>
      <c r="K34" s="109"/>
      <c r="L34" s="109"/>
      <c r="M34" s="109"/>
      <c r="N34" s="109"/>
      <c r="O34" s="109"/>
      <c r="P34" s="109"/>
      <c r="Q34" s="109"/>
      <c r="R34" s="61"/>
      <c r="S34" s="132"/>
      <c r="T34" s="61"/>
      <c r="U34" s="61"/>
      <c r="V34" s="61"/>
    </row>
    <row r="35" spans="1:22" ht="136.5" customHeight="1">
      <c r="A35" s="222"/>
      <c r="B35" s="222"/>
      <c r="C35" s="222"/>
      <c r="D35" s="222"/>
      <c r="E35" s="84" t="s">
        <v>284</v>
      </c>
      <c r="F35" s="82"/>
      <c r="G35" s="86">
        <v>2157000</v>
      </c>
      <c r="H35" s="87">
        <f>G35</f>
        <v>2157000</v>
      </c>
      <c r="I35" s="125">
        <v>1</v>
      </c>
      <c r="J35" s="126">
        <v>1357000</v>
      </c>
      <c r="K35" s="109"/>
      <c r="L35" s="109"/>
      <c r="M35" s="109"/>
      <c r="N35" s="109"/>
      <c r="O35" s="109"/>
      <c r="P35" s="109"/>
      <c r="Q35" s="109"/>
      <c r="R35" s="61"/>
      <c r="S35" s="132">
        <v>800000</v>
      </c>
      <c r="T35" s="61"/>
      <c r="U35" s="61"/>
      <c r="V35" s="61"/>
    </row>
    <row r="36" spans="1:22" ht="132.75" customHeight="1">
      <c r="A36" s="222"/>
      <c r="B36" s="222"/>
      <c r="C36" s="222"/>
      <c r="D36" s="222"/>
      <c r="E36" s="84" t="s">
        <v>285</v>
      </c>
      <c r="F36" s="82"/>
      <c r="G36" s="86">
        <v>1357000</v>
      </c>
      <c r="H36" s="87">
        <f>G36</f>
        <v>1357000</v>
      </c>
      <c r="I36" s="125">
        <v>1</v>
      </c>
      <c r="J36" s="126">
        <v>1357000</v>
      </c>
      <c r="K36" s="109"/>
      <c r="L36" s="109"/>
      <c r="M36" s="109"/>
      <c r="N36" s="109"/>
      <c r="O36" s="109"/>
      <c r="P36" s="109"/>
      <c r="Q36" s="109"/>
      <c r="R36" s="61"/>
      <c r="S36" s="132"/>
      <c r="T36" s="61"/>
      <c r="U36" s="61"/>
      <c r="V36" s="61"/>
    </row>
    <row r="37" spans="1:22" ht="116.25" customHeight="1">
      <c r="A37" s="222"/>
      <c r="B37" s="222"/>
      <c r="C37" s="222"/>
      <c r="D37" s="222"/>
      <c r="E37" s="84" t="s">
        <v>286</v>
      </c>
      <c r="F37" s="82"/>
      <c r="G37" s="86">
        <v>2637000</v>
      </c>
      <c r="H37" s="87">
        <f>G37</f>
        <v>2637000</v>
      </c>
      <c r="I37" s="125">
        <v>1</v>
      </c>
      <c r="J37" s="126">
        <v>1357000</v>
      </c>
      <c r="K37" s="109"/>
      <c r="L37" s="109"/>
      <c r="M37" s="109"/>
      <c r="N37" s="109"/>
      <c r="O37" s="109"/>
      <c r="P37" s="109"/>
      <c r="Q37" s="109"/>
      <c r="R37" s="61"/>
      <c r="S37" s="132">
        <v>1280000</v>
      </c>
      <c r="T37" s="61"/>
      <c r="U37" s="61"/>
      <c r="V37" s="61"/>
    </row>
    <row r="38" spans="1:22" ht="21" customHeight="1">
      <c r="A38" s="213"/>
      <c r="B38" s="213"/>
      <c r="C38" s="213"/>
      <c r="D38" s="213"/>
      <c r="E38" s="85" t="s">
        <v>198</v>
      </c>
      <c r="F38" s="82"/>
      <c r="G38" s="88">
        <f>SUM(G33:G37)</f>
        <v>6197750</v>
      </c>
      <c r="H38" s="88">
        <f>SUM(H33:H37)</f>
        <v>6197750</v>
      </c>
      <c r="I38" s="74"/>
      <c r="J38" s="109"/>
      <c r="K38" s="109"/>
      <c r="L38" s="109"/>
      <c r="M38" s="109"/>
      <c r="N38" s="109"/>
      <c r="O38" s="109"/>
      <c r="P38" s="109"/>
      <c r="Q38" s="109"/>
      <c r="R38" s="61"/>
      <c r="S38" s="132"/>
      <c r="T38" s="61"/>
      <c r="U38" s="61"/>
      <c r="V38" s="61"/>
    </row>
    <row r="39" spans="1:22" ht="79.5" customHeight="1">
      <c r="A39" s="234" t="s">
        <v>48</v>
      </c>
      <c r="B39" s="234" t="s">
        <v>236</v>
      </c>
      <c r="C39" s="234" t="s">
        <v>35</v>
      </c>
      <c r="D39" s="217" t="s">
        <v>147</v>
      </c>
      <c r="E39" s="12" t="s">
        <v>36</v>
      </c>
      <c r="F39" s="68">
        <v>2019</v>
      </c>
      <c r="G39" s="26">
        <v>500000</v>
      </c>
      <c r="H39" s="26">
        <v>500000</v>
      </c>
      <c r="I39" s="74">
        <v>1</v>
      </c>
      <c r="J39" s="109"/>
      <c r="K39" s="109"/>
      <c r="L39" s="109"/>
      <c r="M39" s="109"/>
      <c r="N39" s="109"/>
      <c r="O39" s="109"/>
      <c r="P39" s="109"/>
      <c r="Q39" s="93">
        <v>500000</v>
      </c>
      <c r="R39" s="61"/>
      <c r="S39" s="132"/>
      <c r="T39" s="61"/>
      <c r="U39" s="61"/>
      <c r="V39" s="61"/>
    </row>
    <row r="40" spans="1:22" ht="57.75" customHeight="1">
      <c r="A40" s="222"/>
      <c r="B40" s="222"/>
      <c r="C40" s="222"/>
      <c r="D40" s="235"/>
      <c r="E40" s="12" t="s">
        <v>199</v>
      </c>
      <c r="F40" s="68">
        <v>2019</v>
      </c>
      <c r="G40" s="26">
        <v>6480</v>
      </c>
      <c r="H40" s="26">
        <v>6480</v>
      </c>
      <c r="I40" s="74">
        <v>1</v>
      </c>
      <c r="J40" s="93">
        <v>6480</v>
      </c>
      <c r="K40" s="109"/>
      <c r="L40" s="109"/>
      <c r="M40" s="109"/>
      <c r="N40" s="109"/>
      <c r="O40" s="109"/>
      <c r="P40" s="109"/>
      <c r="Q40" s="109"/>
      <c r="R40" s="61"/>
      <c r="S40" s="61"/>
      <c r="T40" s="61"/>
      <c r="U40" s="61"/>
      <c r="V40" s="61"/>
    </row>
    <row r="41" spans="1:22" ht="23.25" customHeight="1">
      <c r="A41" s="213"/>
      <c r="B41" s="213"/>
      <c r="C41" s="213"/>
      <c r="D41" s="236"/>
      <c r="E41" s="81" t="s">
        <v>200</v>
      </c>
      <c r="F41" s="82"/>
      <c r="G41" s="83" t="s">
        <v>6</v>
      </c>
      <c r="H41" s="83">
        <f>H39+H40</f>
        <v>506480</v>
      </c>
      <c r="I41" s="74"/>
      <c r="J41" s="109"/>
      <c r="K41" s="109"/>
      <c r="L41" s="109"/>
      <c r="M41" s="109"/>
      <c r="N41" s="109"/>
      <c r="O41" s="109"/>
      <c r="P41" s="109"/>
      <c r="Q41" s="109"/>
      <c r="R41" s="61"/>
      <c r="S41" s="61"/>
      <c r="T41" s="61"/>
      <c r="U41" s="61"/>
      <c r="V41" s="61"/>
    </row>
    <row r="42" spans="1:22" ht="108" customHeight="1">
      <c r="A42" s="14" t="s">
        <v>81</v>
      </c>
      <c r="B42" s="13">
        <v>7322</v>
      </c>
      <c r="C42" s="14" t="s">
        <v>82</v>
      </c>
      <c r="D42" s="15" t="s">
        <v>83</v>
      </c>
      <c r="E42" s="12" t="s">
        <v>269</v>
      </c>
      <c r="F42" s="68">
        <v>2019</v>
      </c>
      <c r="G42" s="26">
        <v>1108680</v>
      </c>
      <c r="H42" s="26">
        <v>1108680</v>
      </c>
      <c r="I42" s="74">
        <v>1</v>
      </c>
      <c r="J42" s="109"/>
      <c r="K42" s="109"/>
      <c r="L42" s="109"/>
      <c r="M42" s="109"/>
      <c r="N42" s="109"/>
      <c r="O42" s="109"/>
      <c r="P42" s="109"/>
      <c r="Q42" s="93">
        <v>1108680</v>
      </c>
      <c r="R42" s="61"/>
      <c r="S42" s="61"/>
      <c r="T42" s="61"/>
      <c r="U42" s="61"/>
      <c r="V42" s="61"/>
    </row>
    <row r="43" spans="1:22" ht="108" customHeight="1">
      <c r="A43" s="14" t="s">
        <v>201</v>
      </c>
      <c r="B43" s="13">
        <v>7363</v>
      </c>
      <c r="C43" s="14"/>
      <c r="D43" s="15" t="s">
        <v>202</v>
      </c>
      <c r="E43" s="12" t="s">
        <v>203</v>
      </c>
      <c r="F43" s="68"/>
      <c r="G43" s="26">
        <v>17040</v>
      </c>
      <c r="H43" s="26">
        <v>17040</v>
      </c>
      <c r="I43" s="74"/>
      <c r="J43" s="109">
        <v>40</v>
      </c>
      <c r="K43" s="109"/>
      <c r="L43" s="109">
        <v>13000</v>
      </c>
      <c r="M43" s="109">
        <v>4000</v>
      </c>
      <c r="N43" s="109"/>
      <c r="O43" s="109"/>
      <c r="P43" s="109"/>
      <c r="Q43" s="109"/>
      <c r="R43" s="61"/>
      <c r="S43" s="61"/>
      <c r="T43" s="61"/>
      <c r="U43" s="61"/>
      <c r="V43" s="61"/>
    </row>
    <row r="44" spans="1:22" ht="32.25" customHeight="1">
      <c r="A44" s="198" t="s">
        <v>110</v>
      </c>
      <c r="B44" s="204">
        <v>7370</v>
      </c>
      <c r="C44" s="204"/>
      <c r="D44" s="195" t="s">
        <v>112</v>
      </c>
      <c r="E44" s="90" t="s">
        <v>204</v>
      </c>
      <c r="F44" s="91"/>
      <c r="G44" s="94">
        <v>199000</v>
      </c>
      <c r="H44" s="89">
        <f aca="true" t="shared" si="0" ref="H44:H52">G44</f>
        <v>199000</v>
      </c>
      <c r="I44" s="74"/>
      <c r="J44" s="107">
        <v>199000</v>
      </c>
      <c r="K44" s="109"/>
      <c r="L44" s="109"/>
      <c r="M44" s="109"/>
      <c r="N44" s="109"/>
      <c r="O44" s="109"/>
      <c r="P44" s="109"/>
      <c r="Q44" s="109"/>
      <c r="R44" s="61"/>
      <c r="S44" s="61"/>
      <c r="T44" s="61"/>
      <c r="U44" s="61"/>
      <c r="V44" s="61"/>
    </row>
    <row r="45" spans="1:22" ht="63.75">
      <c r="A45" s="199"/>
      <c r="B45" s="199"/>
      <c r="C45" s="199"/>
      <c r="D45" s="196"/>
      <c r="E45" s="90" t="s">
        <v>287</v>
      </c>
      <c r="F45" s="91"/>
      <c r="G45" s="94">
        <v>299700</v>
      </c>
      <c r="H45" s="94">
        <v>299700</v>
      </c>
      <c r="I45" s="74">
        <v>1</v>
      </c>
      <c r="J45" s="94">
        <v>299700</v>
      </c>
      <c r="K45" s="109"/>
      <c r="L45" s="109"/>
      <c r="M45" s="109"/>
      <c r="N45" s="109"/>
      <c r="O45" s="109"/>
      <c r="P45" s="109"/>
      <c r="Q45" s="109"/>
      <c r="R45" s="61"/>
      <c r="S45" s="61"/>
      <c r="T45" s="61"/>
      <c r="U45" s="61"/>
      <c r="V45" s="61"/>
    </row>
    <row r="46" spans="1:22" ht="63.75" customHeight="1">
      <c r="A46" s="199"/>
      <c r="B46" s="199"/>
      <c r="C46" s="199"/>
      <c r="D46" s="196"/>
      <c r="E46" s="90" t="s">
        <v>205</v>
      </c>
      <c r="F46" s="91"/>
      <c r="G46" s="94">
        <v>357000</v>
      </c>
      <c r="H46" s="89">
        <f t="shared" si="0"/>
        <v>357000</v>
      </c>
      <c r="I46" s="74">
        <v>1</v>
      </c>
      <c r="J46" s="107">
        <v>357000</v>
      </c>
      <c r="K46" s="109"/>
      <c r="L46" s="109"/>
      <c r="M46" s="109"/>
      <c r="N46" s="109"/>
      <c r="O46" s="109"/>
      <c r="P46" s="109"/>
      <c r="Q46" s="109"/>
      <c r="R46" s="61"/>
      <c r="S46" s="61"/>
      <c r="T46" s="61"/>
      <c r="U46" s="61"/>
      <c r="V46" s="61"/>
    </row>
    <row r="47" spans="1:22" ht="63.75">
      <c r="A47" s="199"/>
      <c r="B47" s="199"/>
      <c r="C47" s="199"/>
      <c r="D47" s="196"/>
      <c r="E47" s="90" t="s">
        <v>206</v>
      </c>
      <c r="F47" s="91"/>
      <c r="G47" s="94">
        <v>323000</v>
      </c>
      <c r="H47" s="89">
        <f t="shared" si="0"/>
        <v>323000</v>
      </c>
      <c r="I47" s="74">
        <v>1</v>
      </c>
      <c r="J47" s="107">
        <v>323000</v>
      </c>
      <c r="K47" s="109"/>
      <c r="L47" s="109"/>
      <c r="M47" s="109"/>
      <c r="N47" s="109"/>
      <c r="O47" s="109"/>
      <c r="P47" s="109"/>
      <c r="Q47" s="109"/>
      <c r="R47" s="61"/>
      <c r="S47" s="61"/>
      <c r="T47" s="61"/>
      <c r="U47" s="61"/>
      <c r="V47" s="61"/>
    </row>
    <row r="48" spans="1:22" ht="76.5">
      <c r="A48" s="200"/>
      <c r="B48" s="200"/>
      <c r="C48" s="200"/>
      <c r="D48" s="196"/>
      <c r="E48" s="90" t="s">
        <v>207</v>
      </c>
      <c r="F48" s="175"/>
      <c r="G48" s="94">
        <v>1310000</v>
      </c>
      <c r="H48" s="176">
        <f t="shared" si="0"/>
        <v>1310000</v>
      </c>
      <c r="I48" s="177"/>
      <c r="J48" s="107">
        <v>1310000</v>
      </c>
      <c r="K48" s="141"/>
      <c r="L48" s="141"/>
      <c r="M48" s="141"/>
      <c r="N48" s="141"/>
      <c r="O48" s="141"/>
      <c r="P48" s="141"/>
      <c r="Q48" s="141"/>
      <c r="R48" s="178"/>
      <c r="S48" s="178"/>
      <c r="T48" s="61"/>
      <c r="U48" s="61"/>
      <c r="V48" s="61"/>
    </row>
    <row r="49" spans="1:22" ht="24.75" customHeight="1">
      <c r="A49" s="13"/>
      <c r="B49" s="13"/>
      <c r="C49" s="13"/>
      <c r="D49" s="186"/>
      <c r="E49" s="189" t="s">
        <v>208</v>
      </c>
      <c r="F49" s="91"/>
      <c r="G49" s="187" t="s">
        <v>336</v>
      </c>
      <c r="H49" s="88">
        <f>SUM(H44:H48)</f>
        <v>2488700</v>
      </c>
      <c r="I49" s="74"/>
      <c r="J49" s="188"/>
      <c r="K49" s="109"/>
      <c r="L49" s="109"/>
      <c r="M49" s="109"/>
      <c r="N49" s="109"/>
      <c r="O49" s="109"/>
      <c r="P49" s="109"/>
      <c r="Q49" s="109"/>
      <c r="R49" s="61"/>
      <c r="S49" s="61"/>
      <c r="T49" s="61"/>
      <c r="U49" s="61"/>
      <c r="V49" s="61"/>
    </row>
    <row r="50" spans="1:22" ht="76.5">
      <c r="A50" s="201" t="s">
        <v>328</v>
      </c>
      <c r="B50" s="201" t="s">
        <v>334</v>
      </c>
      <c r="C50" s="201" t="s">
        <v>330</v>
      </c>
      <c r="D50" s="197" t="s">
        <v>329</v>
      </c>
      <c r="E50" s="179" t="s">
        <v>288</v>
      </c>
      <c r="F50" s="180"/>
      <c r="G50" s="181">
        <v>1499000</v>
      </c>
      <c r="H50" s="182">
        <f t="shared" si="0"/>
        <v>1499000</v>
      </c>
      <c r="I50" s="183">
        <v>1</v>
      </c>
      <c r="J50" s="182"/>
      <c r="K50" s="184"/>
      <c r="L50" s="184"/>
      <c r="M50" s="184"/>
      <c r="N50" s="184">
        <v>1499000</v>
      </c>
      <c r="O50" s="184"/>
      <c r="P50" s="184"/>
      <c r="Q50" s="184"/>
      <c r="R50" s="185"/>
      <c r="S50" s="185"/>
      <c r="T50" s="61"/>
      <c r="U50" s="61"/>
      <c r="V50" s="61"/>
    </row>
    <row r="51" spans="1:22" ht="76.5">
      <c r="A51" s="202"/>
      <c r="B51" s="202"/>
      <c r="C51" s="202"/>
      <c r="D51" s="196"/>
      <c r="E51" s="90" t="s">
        <v>289</v>
      </c>
      <c r="F51" s="91"/>
      <c r="G51" s="94">
        <v>1473000</v>
      </c>
      <c r="H51" s="89">
        <f t="shared" si="0"/>
        <v>1473000</v>
      </c>
      <c r="I51" s="74">
        <v>1</v>
      </c>
      <c r="J51" s="89"/>
      <c r="K51" s="109"/>
      <c r="L51" s="109"/>
      <c r="M51" s="109"/>
      <c r="N51" s="109">
        <v>1473000</v>
      </c>
      <c r="O51" s="109"/>
      <c r="P51" s="109"/>
      <c r="Q51" s="109"/>
      <c r="R51" s="61"/>
      <c r="S51" s="61"/>
      <c r="T51" s="61"/>
      <c r="U51" s="61"/>
      <c r="V51" s="61"/>
    </row>
    <row r="52" spans="1:22" ht="89.25">
      <c r="A52" s="203"/>
      <c r="B52" s="203"/>
      <c r="C52" s="203"/>
      <c r="D52" s="196"/>
      <c r="E52" s="90" t="s">
        <v>290</v>
      </c>
      <c r="F52" s="91"/>
      <c r="G52" s="94">
        <v>1499000</v>
      </c>
      <c r="H52" s="89">
        <f t="shared" si="0"/>
        <v>1499000</v>
      </c>
      <c r="I52" s="74">
        <v>1</v>
      </c>
      <c r="J52" s="89"/>
      <c r="K52" s="109"/>
      <c r="L52" s="109"/>
      <c r="M52" s="109"/>
      <c r="N52" s="109">
        <v>1499000</v>
      </c>
      <c r="O52" s="109"/>
      <c r="P52" s="109"/>
      <c r="Q52" s="109"/>
      <c r="R52" s="61"/>
      <c r="S52" s="61"/>
      <c r="T52" s="61"/>
      <c r="U52" s="61"/>
      <c r="V52" s="61"/>
    </row>
    <row r="53" spans="1:22" ht="15.75" customHeight="1">
      <c r="A53" s="167"/>
      <c r="B53" s="165"/>
      <c r="C53" s="165"/>
      <c r="D53" s="166"/>
      <c r="E53" s="85" t="s">
        <v>335</v>
      </c>
      <c r="F53" s="104"/>
      <c r="G53" s="105" t="s">
        <v>6</v>
      </c>
      <c r="H53" s="88">
        <f>SUM(H50:H52)</f>
        <v>4471000</v>
      </c>
      <c r="I53" s="74"/>
      <c r="J53" s="109"/>
      <c r="K53" s="109"/>
      <c r="L53" s="109"/>
      <c r="M53" s="109"/>
      <c r="N53" s="109"/>
      <c r="O53" s="109"/>
      <c r="P53" s="109"/>
      <c r="Q53" s="109"/>
      <c r="R53" s="61"/>
      <c r="S53" s="61"/>
      <c r="T53" s="61"/>
      <c r="U53" s="61"/>
      <c r="V53" s="61"/>
    </row>
    <row r="54" spans="1:22" ht="93.75" customHeight="1">
      <c r="A54" s="217" t="s">
        <v>292</v>
      </c>
      <c r="B54" s="217" t="s">
        <v>291</v>
      </c>
      <c r="C54" s="217"/>
      <c r="D54" s="219" t="s">
        <v>293</v>
      </c>
      <c r="E54" s="90" t="s">
        <v>294</v>
      </c>
      <c r="F54" s="91"/>
      <c r="G54" s="92">
        <v>3594500</v>
      </c>
      <c r="H54" s="89">
        <f>G54</f>
        <v>3594500</v>
      </c>
      <c r="I54" s="74"/>
      <c r="J54" s="93"/>
      <c r="K54" s="109"/>
      <c r="L54" s="109"/>
      <c r="M54" s="109"/>
      <c r="N54" s="109"/>
      <c r="O54" s="109"/>
      <c r="P54" s="109"/>
      <c r="Q54" s="109"/>
      <c r="R54" s="61"/>
      <c r="S54" s="61"/>
      <c r="T54" s="61"/>
      <c r="U54" s="61">
        <v>3594500</v>
      </c>
      <c r="V54" s="61"/>
    </row>
    <row r="55" spans="1:22" ht="15.75">
      <c r="A55" s="213"/>
      <c r="B55" s="213"/>
      <c r="C55" s="213"/>
      <c r="D55" s="223"/>
      <c r="E55" s="85" t="s">
        <v>212</v>
      </c>
      <c r="F55" s="104"/>
      <c r="G55" s="88" t="s">
        <v>6</v>
      </c>
      <c r="H55" s="88">
        <f>H54</f>
        <v>3594500</v>
      </c>
      <c r="I55" s="74"/>
      <c r="J55" s="109"/>
      <c r="K55" s="109"/>
      <c r="L55" s="109"/>
      <c r="M55" s="109"/>
      <c r="N55" s="109"/>
      <c r="O55" s="109"/>
      <c r="P55" s="109"/>
      <c r="Q55" s="109"/>
      <c r="R55" s="61"/>
      <c r="S55" s="61"/>
      <c r="T55" s="61"/>
      <c r="U55" s="61"/>
      <c r="V55" s="61"/>
    </row>
    <row r="56" spans="1:22" ht="68.25" customHeight="1">
      <c r="A56" s="217" t="s">
        <v>114</v>
      </c>
      <c r="B56" s="217" t="s">
        <v>209</v>
      </c>
      <c r="C56" s="217"/>
      <c r="D56" s="219" t="s">
        <v>210</v>
      </c>
      <c r="E56" s="90" t="s">
        <v>211</v>
      </c>
      <c r="F56" s="91"/>
      <c r="G56" s="92">
        <v>40000</v>
      </c>
      <c r="H56" s="89">
        <v>40000</v>
      </c>
      <c r="I56" s="74">
        <v>1</v>
      </c>
      <c r="J56" s="93">
        <v>40000</v>
      </c>
      <c r="K56" s="109"/>
      <c r="L56" s="109"/>
      <c r="M56" s="109"/>
      <c r="N56" s="109"/>
      <c r="O56" s="109"/>
      <c r="P56" s="109"/>
      <c r="Q56" s="109"/>
      <c r="R56" s="61"/>
      <c r="S56" s="61"/>
      <c r="T56" s="61"/>
      <c r="U56" s="61"/>
      <c r="V56" s="61"/>
    </row>
    <row r="57" spans="1:22" ht="18.75" customHeight="1">
      <c r="A57" s="213"/>
      <c r="B57" s="213"/>
      <c r="C57" s="213"/>
      <c r="D57" s="223"/>
      <c r="E57" s="85" t="s">
        <v>212</v>
      </c>
      <c r="F57" s="104"/>
      <c r="G57" s="88" t="s">
        <v>6</v>
      </c>
      <c r="H57" s="88">
        <f>H56</f>
        <v>40000</v>
      </c>
      <c r="I57" s="74"/>
      <c r="J57" s="109"/>
      <c r="K57" s="109"/>
      <c r="L57" s="109"/>
      <c r="M57" s="109"/>
      <c r="N57" s="109"/>
      <c r="O57" s="109"/>
      <c r="P57" s="109"/>
      <c r="Q57" s="109"/>
      <c r="R57" s="61"/>
      <c r="S57" s="61"/>
      <c r="T57" s="61"/>
      <c r="U57" s="61"/>
      <c r="V57" s="61"/>
    </row>
    <row r="58" spans="1:22" ht="18.75">
      <c r="A58" s="80"/>
      <c r="B58" s="13"/>
      <c r="C58" s="13"/>
      <c r="D58" s="66" t="s">
        <v>49</v>
      </c>
      <c r="E58" s="16"/>
      <c r="F58" s="23"/>
      <c r="G58" s="22" t="s">
        <v>6</v>
      </c>
      <c r="H58" s="22">
        <f>H17+H26+H32+H38+H41+H43+H53+H57+H42+H55+H49</f>
        <v>20111558</v>
      </c>
      <c r="I58" s="1"/>
      <c r="J58" s="109"/>
      <c r="K58" s="109"/>
      <c r="L58" s="109"/>
      <c r="M58" s="109"/>
      <c r="N58" s="109"/>
      <c r="O58" s="109"/>
      <c r="P58" s="109"/>
      <c r="Q58" s="109"/>
      <c r="R58" s="61"/>
      <c r="S58" s="61"/>
      <c r="T58" s="61"/>
      <c r="U58" s="61"/>
      <c r="V58" s="61"/>
    </row>
    <row r="59" spans="1:22" ht="57">
      <c r="A59" s="14" t="s">
        <v>166</v>
      </c>
      <c r="B59" s="13"/>
      <c r="C59" s="13"/>
      <c r="D59" s="18" t="s">
        <v>165</v>
      </c>
      <c r="E59" s="16"/>
      <c r="F59" s="23"/>
      <c r="G59" s="22"/>
      <c r="H59" s="22"/>
      <c r="I59" s="73"/>
      <c r="J59" s="109"/>
      <c r="K59" s="109"/>
      <c r="L59" s="109"/>
      <c r="M59" s="109"/>
      <c r="N59" s="109"/>
      <c r="O59" s="109"/>
      <c r="P59" s="109"/>
      <c r="Q59" s="109"/>
      <c r="R59" s="61"/>
      <c r="S59" s="61"/>
      <c r="T59" s="61"/>
      <c r="U59" s="61"/>
      <c r="V59" s="61"/>
    </row>
    <row r="60" spans="1:22" ht="57">
      <c r="A60" s="20" t="s">
        <v>46</v>
      </c>
      <c r="B60" s="13"/>
      <c r="C60" s="13"/>
      <c r="D60" s="18" t="s">
        <v>165</v>
      </c>
      <c r="E60" s="17"/>
      <c r="F60" s="24"/>
      <c r="G60" s="22"/>
      <c r="H60" s="22"/>
      <c r="I60" s="1"/>
      <c r="J60" s="109"/>
      <c r="K60" s="109"/>
      <c r="L60" s="109"/>
      <c r="M60" s="109"/>
      <c r="N60" s="109"/>
      <c r="O60" s="109"/>
      <c r="P60" s="109"/>
      <c r="Q60" s="109"/>
      <c r="R60" s="61"/>
      <c r="S60" s="61"/>
      <c r="T60" s="61"/>
      <c r="U60" s="61"/>
      <c r="V60" s="61"/>
    </row>
    <row r="61" spans="1:22" ht="85.5">
      <c r="A61" s="21" t="s">
        <v>50</v>
      </c>
      <c r="B61" s="19">
        <v>160</v>
      </c>
      <c r="C61" s="19">
        <v>111</v>
      </c>
      <c r="D61" s="18" t="s">
        <v>51</v>
      </c>
      <c r="E61" s="17" t="s">
        <v>52</v>
      </c>
      <c r="F61" s="24"/>
      <c r="G61" s="22">
        <v>400000</v>
      </c>
      <c r="H61" s="22">
        <v>400000</v>
      </c>
      <c r="I61" s="7"/>
      <c r="J61" s="109"/>
      <c r="K61" s="109"/>
      <c r="L61" s="109"/>
      <c r="M61" s="109"/>
      <c r="N61" s="109"/>
      <c r="O61" s="109"/>
      <c r="P61" s="109"/>
      <c r="Q61" s="93">
        <v>400000</v>
      </c>
      <c r="R61" s="61"/>
      <c r="S61" s="61"/>
      <c r="T61" s="61"/>
      <c r="U61" s="61"/>
      <c r="V61" s="61"/>
    </row>
    <row r="62" spans="1:22" ht="52.5" customHeight="1">
      <c r="A62" s="21" t="s">
        <v>47</v>
      </c>
      <c r="B62" s="19">
        <v>1010</v>
      </c>
      <c r="C62" s="19">
        <v>910</v>
      </c>
      <c r="D62" s="18" t="s">
        <v>37</v>
      </c>
      <c r="E62" s="17" t="s">
        <v>38</v>
      </c>
      <c r="F62" s="24"/>
      <c r="G62" s="22">
        <v>24000</v>
      </c>
      <c r="H62" s="22">
        <v>24000</v>
      </c>
      <c r="I62" s="1"/>
      <c r="J62" s="109"/>
      <c r="K62" s="109"/>
      <c r="L62" s="109"/>
      <c r="M62" s="109"/>
      <c r="N62" s="109"/>
      <c r="O62" s="109"/>
      <c r="P62" s="109"/>
      <c r="Q62" s="93">
        <v>24000</v>
      </c>
      <c r="R62" s="61"/>
      <c r="S62" s="61"/>
      <c r="T62" s="61"/>
      <c r="U62" s="61"/>
      <c r="V62" s="61"/>
    </row>
    <row r="63" spans="1:22" ht="42.75" customHeight="1">
      <c r="A63" s="21"/>
      <c r="B63" s="19"/>
      <c r="C63" s="19"/>
      <c r="D63" s="18"/>
      <c r="E63" s="17" t="s">
        <v>39</v>
      </c>
      <c r="F63" s="24"/>
      <c r="G63" s="22">
        <v>100000</v>
      </c>
      <c r="H63" s="22">
        <v>100000</v>
      </c>
      <c r="I63" s="1"/>
      <c r="J63" s="109"/>
      <c r="K63" s="109"/>
      <c r="L63" s="109"/>
      <c r="M63" s="109"/>
      <c r="N63" s="109"/>
      <c r="O63" s="109"/>
      <c r="P63" s="109"/>
      <c r="Q63" s="93">
        <v>100000</v>
      </c>
      <c r="R63" s="61"/>
      <c r="S63" s="61"/>
      <c r="T63" s="61"/>
      <c r="U63" s="61"/>
      <c r="V63" s="61"/>
    </row>
    <row r="64" spans="1:22" ht="25.5">
      <c r="A64" s="21"/>
      <c r="B64" s="19"/>
      <c r="C64" s="19"/>
      <c r="D64" s="18"/>
      <c r="E64" s="17" t="s">
        <v>40</v>
      </c>
      <c r="F64" s="24"/>
      <c r="G64" s="22">
        <v>12000</v>
      </c>
      <c r="H64" s="22">
        <v>12000</v>
      </c>
      <c r="I64" s="1"/>
      <c r="J64" s="109"/>
      <c r="K64" s="109"/>
      <c r="L64" s="109"/>
      <c r="M64" s="109"/>
      <c r="N64" s="109"/>
      <c r="O64" s="109"/>
      <c r="P64" s="109"/>
      <c r="Q64" s="93">
        <v>12000</v>
      </c>
      <c r="R64" s="61"/>
      <c r="S64" s="61"/>
      <c r="T64" s="61"/>
      <c r="U64" s="61"/>
      <c r="V64" s="61"/>
    </row>
    <row r="65" spans="1:22" ht="38.25">
      <c r="A65" s="21"/>
      <c r="B65" s="19"/>
      <c r="C65" s="19"/>
      <c r="D65" s="18"/>
      <c r="E65" s="17" t="s">
        <v>41</v>
      </c>
      <c r="F65" s="24"/>
      <c r="G65" s="22">
        <v>7348</v>
      </c>
      <c r="H65" s="22">
        <v>7348</v>
      </c>
      <c r="I65" s="1"/>
      <c r="J65" s="109"/>
      <c r="K65" s="109"/>
      <c r="L65" s="109"/>
      <c r="M65" s="109"/>
      <c r="N65" s="109"/>
      <c r="O65" s="109"/>
      <c r="P65" s="109"/>
      <c r="Q65" s="93">
        <v>7348</v>
      </c>
      <c r="R65" s="61"/>
      <c r="S65" s="61"/>
      <c r="T65" s="61"/>
      <c r="U65" s="61"/>
      <c r="V65" s="61"/>
    </row>
    <row r="66" spans="1:22" ht="38.25">
      <c r="A66" s="21"/>
      <c r="B66" s="19"/>
      <c r="C66" s="19"/>
      <c r="D66" s="18"/>
      <c r="E66" s="17" t="s">
        <v>42</v>
      </c>
      <c r="F66" s="24"/>
      <c r="G66" s="22">
        <v>100000</v>
      </c>
      <c r="H66" s="22">
        <v>100000</v>
      </c>
      <c r="I66" s="1"/>
      <c r="J66" s="109"/>
      <c r="K66" s="109"/>
      <c r="L66" s="109"/>
      <c r="M66" s="109"/>
      <c r="N66" s="109"/>
      <c r="O66" s="109"/>
      <c r="P66" s="109"/>
      <c r="Q66" s="93">
        <v>100000</v>
      </c>
      <c r="R66" s="61"/>
      <c r="S66" s="61"/>
      <c r="T66" s="61"/>
      <c r="U66" s="61"/>
      <c r="V66" s="61"/>
    </row>
    <row r="67" spans="1:22" ht="51">
      <c r="A67" s="21"/>
      <c r="B67" s="19"/>
      <c r="C67" s="19"/>
      <c r="D67" s="18"/>
      <c r="E67" s="17" t="s">
        <v>43</v>
      </c>
      <c r="F67" s="24"/>
      <c r="G67" s="22">
        <v>30000</v>
      </c>
      <c r="H67" s="22">
        <v>30000</v>
      </c>
      <c r="I67" s="1"/>
      <c r="J67" s="109"/>
      <c r="K67" s="109"/>
      <c r="L67" s="109"/>
      <c r="M67" s="109"/>
      <c r="N67" s="109"/>
      <c r="O67" s="109"/>
      <c r="P67" s="109"/>
      <c r="Q67" s="93">
        <v>30000</v>
      </c>
      <c r="R67" s="61"/>
      <c r="S67" s="61"/>
      <c r="T67" s="61"/>
      <c r="U67" s="61"/>
      <c r="V67" s="61"/>
    </row>
    <row r="68" spans="1:22" ht="25.5">
      <c r="A68" s="21"/>
      <c r="B68" s="19"/>
      <c r="C68" s="19"/>
      <c r="D68" s="18"/>
      <c r="E68" s="17" t="s">
        <v>53</v>
      </c>
      <c r="F68" s="24"/>
      <c r="G68" s="22">
        <v>45000</v>
      </c>
      <c r="H68" s="22">
        <v>45000</v>
      </c>
      <c r="I68" s="1"/>
      <c r="J68" s="109"/>
      <c r="K68" s="109"/>
      <c r="L68" s="109"/>
      <c r="M68" s="109"/>
      <c r="N68" s="109"/>
      <c r="O68" s="109"/>
      <c r="P68" s="109"/>
      <c r="Q68" s="93">
        <v>45000</v>
      </c>
      <c r="R68" s="61"/>
      <c r="S68" s="61"/>
      <c r="T68" s="61"/>
      <c r="U68" s="61"/>
      <c r="V68" s="61"/>
    </row>
    <row r="69" spans="1:22" ht="25.5">
      <c r="A69" s="21"/>
      <c r="B69" s="19"/>
      <c r="C69" s="19"/>
      <c r="D69" s="18"/>
      <c r="E69" s="17" t="s">
        <v>44</v>
      </c>
      <c r="F69" s="24"/>
      <c r="G69" s="22">
        <v>15000</v>
      </c>
      <c r="H69" s="22">
        <v>15000</v>
      </c>
      <c r="I69" s="1"/>
      <c r="J69" s="109"/>
      <c r="K69" s="109"/>
      <c r="L69" s="109"/>
      <c r="M69" s="109"/>
      <c r="N69" s="109"/>
      <c r="O69" s="109"/>
      <c r="P69" s="109"/>
      <c r="Q69" s="93">
        <v>15000</v>
      </c>
      <c r="R69" s="61"/>
      <c r="S69" s="61"/>
      <c r="T69" s="61"/>
      <c r="U69" s="61"/>
      <c r="V69" s="61"/>
    </row>
    <row r="70" spans="1:22" ht="76.5" customHeight="1">
      <c r="A70" s="21"/>
      <c r="B70" s="19"/>
      <c r="C70" s="19"/>
      <c r="D70" s="18"/>
      <c r="E70" s="17" t="s">
        <v>277</v>
      </c>
      <c r="F70" s="24"/>
      <c r="G70" s="22">
        <v>750000</v>
      </c>
      <c r="H70" s="22">
        <v>750000</v>
      </c>
      <c r="I70" s="98">
        <v>1</v>
      </c>
      <c r="J70" s="109"/>
      <c r="K70" s="109"/>
      <c r="L70" s="109"/>
      <c r="M70" s="109"/>
      <c r="N70" s="109"/>
      <c r="O70" s="109"/>
      <c r="P70" s="109"/>
      <c r="Q70" s="93">
        <v>750000</v>
      </c>
      <c r="R70" s="61"/>
      <c r="S70" s="61"/>
      <c r="T70" s="61"/>
      <c r="U70" s="61"/>
      <c r="V70" s="61"/>
    </row>
    <row r="71" spans="1:22" ht="66.75" customHeight="1">
      <c r="A71" s="21"/>
      <c r="B71" s="80"/>
      <c r="C71" s="80"/>
      <c r="D71" s="18"/>
      <c r="E71" s="84" t="s">
        <v>213</v>
      </c>
      <c r="F71" s="24"/>
      <c r="G71" s="96">
        <v>136388</v>
      </c>
      <c r="H71" s="22">
        <f aca="true" t="shared" si="1" ref="H71:H77">G71</f>
        <v>136388</v>
      </c>
      <c r="I71" s="98">
        <v>1</v>
      </c>
      <c r="J71" s="109"/>
      <c r="K71" s="109"/>
      <c r="L71" s="109"/>
      <c r="M71" s="109"/>
      <c r="N71" s="141"/>
      <c r="O71" s="108">
        <v>136388</v>
      </c>
      <c r="P71" s="108"/>
      <c r="Q71" s="109"/>
      <c r="R71" s="61"/>
      <c r="S71" s="61"/>
      <c r="T71" s="61"/>
      <c r="U71" s="61"/>
      <c r="V71" s="61"/>
    </row>
    <row r="72" spans="1:22" ht="63.75" customHeight="1">
      <c r="A72" s="21"/>
      <c r="B72" s="80"/>
      <c r="C72" s="80"/>
      <c r="D72" s="18"/>
      <c r="E72" s="84" t="s">
        <v>214</v>
      </c>
      <c r="F72" s="24"/>
      <c r="G72" s="96">
        <v>10000</v>
      </c>
      <c r="H72" s="22">
        <f t="shared" si="1"/>
        <v>10000</v>
      </c>
      <c r="I72" s="98">
        <v>1</v>
      </c>
      <c r="J72" s="109"/>
      <c r="K72" s="109"/>
      <c r="L72" s="109"/>
      <c r="M72" s="109"/>
      <c r="N72" s="141"/>
      <c r="O72" s="108">
        <v>10000</v>
      </c>
      <c r="P72" s="108"/>
      <c r="Q72" s="109"/>
      <c r="R72" s="61"/>
      <c r="S72" s="61"/>
      <c r="T72" s="61"/>
      <c r="U72" s="61"/>
      <c r="V72" s="61"/>
    </row>
    <row r="73" spans="1:22" ht="123" customHeight="1">
      <c r="A73" s="21"/>
      <c r="B73" s="80"/>
      <c r="C73" s="80"/>
      <c r="D73" s="18"/>
      <c r="E73" s="84" t="s">
        <v>250</v>
      </c>
      <c r="F73" s="24"/>
      <c r="G73" s="96"/>
      <c r="H73" s="22"/>
      <c r="I73" s="98"/>
      <c r="J73" s="109"/>
      <c r="K73" s="109"/>
      <c r="L73" s="109"/>
      <c r="M73" s="109"/>
      <c r="N73" s="141"/>
      <c r="O73" s="108">
        <v>0</v>
      </c>
      <c r="P73" s="108"/>
      <c r="Q73" s="109"/>
      <c r="R73" s="61"/>
      <c r="S73" s="61"/>
      <c r="T73" s="61"/>
      <c r="U73" s="61"/>
      <c r="V73" s="61"/>
    </row>
    <row r="74" spans="1:22" ht="31.5" customHeight="1">
      <c r="A74" s="21"/>
      <c r="B74" s="123"/>
      <c r="C74" s="123"/>
      <c r="D74" s="18"/>
      <c r="E74" s="84" t="s">
        <v>248</v>
      </c>
      <c r="F74" s="24"/>
      <c r="G74" s="96">
        <v>44000</v>
      </c>
      <c r="H74" s="22">
        <f t="shared" si="1"/>
        <v>44000</v>
      </c>
      <c r="I74" s="98"/>
      <c r="J74" s="109"/>
      <c r="K74" s="109"/>
      <c r="L74" s="109"/>
      <c r="M74" s="109"/>
      <c r="N74" s="141"/>
      <c r="O74" s="108">
        <v>44000</v>
      </c>
      <c r="P74" s="108"/>
      <c r="Q74" s="109"/>
      <c r="R74" s="61"/>
      <c r="S74" s="61"/>
      <c r="T74" s="61"/>
      <c r="U74" s="61"/>
      <c r="V74" s="61"/>
    </row>
    <row r="75" spans="1:22" ht="31.5" customHeight="1">
      <c r="A75" s="21"/>
      <c r="B75" s="123"/>
      <c r="C75" s="123"/>
      <c r="D75" s="18"/>
      <c r="E75" s="84" t="s">
        <v>249</v>
      </c>
      <c r="F75" s="24"/>
      <c r="G75" s="96">
        <v>22000</v>
      </c>
      <c r="H75" s="22">
        <f t="shared" si="1"/>
        <v>22000</v>
      </c>
      <c r="I75" s="98"/>
      <c r="J75" s="109"/>
      <c r="K75" s="109"/>
      <c r="L75" s="109"/>
      <c r="M75" s="109"/>
      <c r="N75" s="141"/>
      <c r="O75" s="108">
        <v>22000</v>
      </c>
      <c r="P75" s="108"/>
      <c r="Q75" s="109"/>
      <c r="R75" s="61"/>
      <c r="S75" s="61"/>
      <c r="T75" s="61"/>
      <c r="U75" s="61"/>
      <c r="V75" s="61"/>
    </row>
    <row r="76" spans="1:22" ht="31.5" customHeight="1">
      <c r="A76" s="21"/>
      <c r="B76" s="123"/>
      <c r="C76" s="123"/>
      <c r="D76" s="18"/>
      <c r="E76" s="84" t="s">
        <v>251</v>
      </c>
      <c r="F76" s="24"/>
      <c r="G76" s="96">
        <v>22000</v>
      </c>
      <c r="H76" s="22">
        <f t="shared" si="1"/>
        <v>22000</v>
      </c>
      <c r="I76" s="98"/>
      <c r="J76" s="109"/>
      <c r="K76" s="109"/>
      <c r="L76" s="109"/>
      <c r="M76" s="109"/>
      <c r="N76" s="141"/>
      <c r="O76" s="108">
        <v>22000</v>
      </c>
      <c r="P76" s="108"/>
      <c r="Q76" s="109"/>
      <c r="R76" s="61"/>
      <c r="S76" s="61"/>
      <c r="T76" s="61"/>
      <c r="U76" s="61"/>
      <c r="V76" s="61"/>
    </row>
    <row r="77" spans="1:22" ht="39.75" customHeight="1">
      <c r="A77" s="21"/>
      <c r="B77" s="123"/>
      <c r="C77" s="123"/>
      <c r="D77" s="18"/>
      <c r="E77" s="84" t="s">
        <v>252</v>
      </c>
      <c r="F77" s="24"/>
      <c r="G77" s="96">
        <v>12000</v>
      </c>
      <c r="H77" s="22">
        <f t="shared" si="1"/>
        <v>12000</v>
      </c>
      <c r="I77" s="98"/>
      <c r="J77" s="109"/>
      <c r="K77" s="109"/>
      <c r="L77" s="109"/>
      <c r="M77" s="109"/>
      <c r="N77" s="141"/>
      <c r="O77" s="108">
        <v>12000</v>
      </c>
      <c r="P77" s="108"/>
      <c r="Q77" s="109"/>
      <c r="R77" s="61"/>
      <c r="S77" s="61"/>
      <c r="T77" s="61"/>
      <c r="U77" s="61"/>
      <c r="V77" s="61"/>
    </row>
    <row r="78" spans="1:22" ht="18.75">
      <c r="A78" s="21"/>
      <c r="B78" s="19"/>
      <c r="C78" s="19"/>
      <c r="D78" s="18" t="s">
        <v>45</v>
      </c>
      <c r="E78" s="16"/>
      <c r="F78" s="23"/>
      <c r="G78" s="27" t="s">
        <v>6</v>
      </c>
      <c r="H78" s="27">
        <f>SUM(H62:H77)</f>
        <v>1329736</v>
      </c>
      <c r="I78" s="27"/>
      <c r="J78" s="27"/>
      <c r="K78" s="27"/>
      <c r="L78" s="27"/>
      <c r="M78" s="27"/>
      <c r="N78" s="27"/>
      <c r="O78" s="27"/>
      <c r="P78" s="27"/>
      <c r="Q78" s="27"/>
      <c r="R78" s="61"/>
      <c r="S78" s="61"/>
      <c r="T78" s="61"/>
      <c r="U78" s="61"/>
      <c r="V78" s="61"/>
    </row>
    <row r="79" spans="1:22" ht="63" customHeight="1">
      <c r="A79" s="34" t="s">
        <v>54</v>
      </c>
      <c r="B79" s="34" t="s">
        <v>55</v>
      </c>
      <c r="C79" s="34" t="s">
        <v>56</v>
      </c>
      <c r="D79" s="209" t="s">
        <v>57</v>
      </c>
      <c r="E79" s="12" t="s">
        <v>262</v>
      </c>
      <c r="F79" s="67">
        <v>2019</v>
      </c>
      <c r="G79" s="30">
        <v>2309745</v>
      </c>
      <c r="H79" s="30">
        <v>2309745</v>
      </c>
      <c r="I79" s="99">
        <v>1</v>
      </c>
      <c r="J79" s="109"/>
      <c r="K79" s="109"/>
      <c r="L79" s="109"/>
      <c r="M79" s="109"/>
      <c r="N79" s="109"/>
      <c r="O79" s="109"/>
      <c r="P79" s="109"/>
      <c r="Q79" s="109">
        <v>2309745</v>
      </c>
      <c r="R79" s="61"/>
      <c r="S79" s="61"/>
      <c r="T79" s="61"/>
      <c r="U79" s="61"/>
      <c r="V79" s="61"/>
    </row>
    <row r="80" spans="1:22" ht="29.25" customHeight="1">
      <c r="A80" s="21"/>
      <c r="B80" s="19"/>
      <c r="C80" s="19"/>
      <c r="D80" s="210"/>
      <c r="E80" s="12" t="s">
        <v>58</v>
      </c>
      <c r="F80" s="23"/>
      <c r="G80" s="119">
        <v>45000</v>
      </c>
      <c r="H80" s="119">
        <v>45000</v>
      </c>
      <c r="I80" s="118"/>
      <c r="J80" s="109"/>
      <c r="K80" s="109"/>
      <c r="L80" s="109"/>
      <c r="M80" s="109"/>
      <c r="N80" s="109"/>
      <c r="O80" s="120"/>
      <c r="P80" s="109"/>
      <c r="Q80" s="120">
        <v>45000</v>
      </c>
      <c r="R80" s="61"/>
      <c r="S80" s="61"/>
      <c r="T80" s="61"/>
      <c r="U80" s="61"/>
      <c r="V80" s="61"/>
    </row>
    <row r="81" spans="1:22" ht="25.5">
      <c r="A81" s="21"/>
      <c r="B81" s="19"/>
      <c r="C81" s="19"/>
      <c r="D81" s="210"/>
      <c r="E81" s="12" t="s">
        <v>59</v>
      </c>
      <c r="F81" s="23"/>
      <c r="G81" s="119">
        <v>50400</v>
      </c>
      <c r="H81" s="119">
        <v>50400</v>
      </c>
      <c r="I81" s="118"/>
      <c r="J81" s="109"/>
      <c r="K81" s="109"/>
      <c r="L81" s="109"/>
      <c r="M81" s="109"/>
      <c r="N81" s="109"/>
      <c r="O81" s="120"/>
      <c r="P81" s="109"/>
      <c r="Q81" s="120">
        <v>50400</v>
      </c>
      <c r="R81" s="61"/>
      <c r="S81" s="61"/>
      <c r="T81" s="61"/>
      <c r="U81" s="61"/>
      <c r="V81" s="61"/>
    </row>
    <row r="82" spans="1:22" ht="25.5">
      <c r="A82" s="21"/>
      <c r="B82" s="19"/>
      <c r="C82" s="19"/>
      <c r="D82" s="210"/>
      <c r="E82" s="12" t="s">
        <v>60</v>
      </c>
      <c r="F82" s="23"/>
      <c r="G82" s="119">
        <v>30000</v>
      </c>
      <c r="H82" s="119">
        <v>30000</v>
      </c>
      <c r="I82" s="118"/>
      <c r="J82" s="109"/>
      <c r="K82" s="109"/>
      <c r="L82" s="109"/>
      <c r="M82" s="109"/>
      <c r="N82" s="109"/>
      <c r="O82" s="120"/>
      <c r="P82" s="109"/>
      <c r="Q82" s="120">
        <v>30000</v>
      </c>
      <c r="R82" s="61"/>
      <c r="S82" s="61"/>
      <c r="T82" s="61"/>
      <c r="U82" s="61"/>
      <c r="V82" s="61"/>
    </row>
    <row r="83" spans="1:22" ht="25.5">
      <c r="A83" s="21"/>
      <c r="B83" s="19"/>
      <c r="C83" s="19"/>
      <c r="D83" s="211"/>
      <c r="E83" s="12" t="s">
        <v>61</v>
      </c>
      <c r="F83" s="23"/>
      <c r="G83" s="119">
        <v>75000</v>
      </c>
      <c r="H83" s="119">
        <v>75000</v>
      </c>
      <c r="I83" s="118"/>
      <c r="J83" s="109"/>
      <c r="K83" s="109"/>
      <c r="L83" s="109"/>
      <c r="M83" s="109"/>
      <c r="N83" s="109"/>
      <c r="O83" s="120"/>
      <c r="P83" s="109"/>
      <c r="Q83" s="120">
        <v>75000</v>
      </c>
      <c r="R83" s="61"/>
      <c r="S83" s="61"/>
      <c r="T83" s="61"/>
      <c r="U83" s="61"/>
      <c r="V83" s="61"/>
    </row>
    <row r="84" spans="1:22" ht="25.5">
      <c r="A84" s="21"/>
      <c r="B84" s="19"/>
      <c r="C84" s="19"/>
      <c r="D84" s="18"/>
      <c r="E84" s="12" t="s">
        <v>62</v>
      </c>
      <c r="F84" s="23"/>
      <c r="G84" s="119">
        <v>10000</v>
      </c>
      <c r="H84" s="119">
        <v>10000</v>
      </c>
      <c r="I84" s="118"/>
      <c r="J84" s="109"/>
      <c r="K84" s="109"/>
      <c r="L84" s="109"/>
      <c r="M84" s="109"/>
      <c r="N84" s="109"/>
      <c r="O84" s="120"/>
      <c r="P84" s="109"/>
      <c r="Q84" s="120">
        <v>10000</v>
      </c>
      <c r="R84" s="61"/>
      <c r="S84" s="61"/>
      <c r="T84" s="61"/>
      <c r="U84" s="61"/>
      <c r="V84" s="61"/>
    </row>
    <row r="85" spans="1:22" ht="25.5">
      <c r="A85" s="21"/>
      <c r="B85" s="19"/>
      <c r="C85" s="19"/>
      <c r="D85" s="18"/>
      <c r="E85" s="12" t="s">
        <v>63</v>
      </c>
      <c r="F85" s="23"/>
      <c r="G85" s="119">
        <v>30000</v>
      </c>
      <c r="H85" s="119">
        <v>30000</v>
      </c>
      <c r="I85" s="118"/>
      <c r="J85" s="109"/>
      <c r="K85" s="109"/>
      <c r="L85" s="109"/>
      <c r="M85" s="109"/>
      <c r="N85" s="109"/>
      <c r="O85" s="120"/>
      <c r="P85" s="109"/>
      <c r="Q85" s="120">
        <v>30000</v>
      </c>
      <c r="R85" s="61"/>
      <c r="S85" s="61"/>
      <c r="T85" s="61"/>
      <c r="U85" s="61"/>
      <c r="V85" s="61"/>
    </row>
    <row r="86" spans="1:22" ht="18.75">
      <c r="A86" s="21"/>
      <c r="B86" s="19"/>
      <c r="C86" s="19"/>
      <c r="D86" s="18"/>
      <c r="E86" s="12" t="s">
        <v>64</v>
      </c>
      <c r="F86" s="23"/>
      <c r="G86" s="119">
        <v>12000</v>
      </c>
      <c r="H86" s="119">
        <v>12000</v>
      </c>
      <c r="I86" s="118"/>
      <c r="J86" s="109"/>
      <c r="K86" s="109"/>
      <c r="L86" s="109"/>
      <c r="M86" s="109"/>
      <c r="N86" s="109"/>
      <c r="O86" s="120"/>
      <c r="P86" s="109"/>
      <c r="Q86" s="120">
        <v>12000</v>
      </c>
      <c r="R86" s="61"/>
      <c r="S86" s="61"/>
      <c r="T86" s="61"/>
      <c r="U86" s="61"/>
      <c r="V86" s="61"/>
    </row>
    <row r="87" spans="1:22" ht="38.25">
      <c r="A87" s="21"/>
      <c r="B87" s="19"/>
      <c r="C87" s="19"/>
      <c r="D87" s="18"/>
      <c r="E87" s="12" t="s">
        <v>65</v>
      </c>
      <c r="F87" s="23"/>
      <c r="G87" s="119">
        <v>300000</v>
      </c>
      <c r="H87" s="119">
        <v>300000</v>
      </c>
      <c r="I87" s="118"/>
      <c r="J87" s="109"/>
      <c r="K87" s="109"/>
      <c r="L87" s="109"/>
      <c r="M87" s="109"/>
      <c r="N87" s="109"/>
      <c r="O87" s="120"/>
      <c r="P87" s="109"/>
      <c r="Q87" s="120">
        <v>300000</v>
      </c>
      <c r="R87" s="61"/>
      <c r="S87" s="61"/>
      <c r="T87" s="61"/>
      <c r="U87" s="61"/>
      <c r="V87" s="61"/>
    </row>
    <row r="88" spans="1:22" ht="25.5">
      <c r="A88" s="21"/>
      <c r="B88" s="19"/>
      <c r="C88" s="19"/>
      <c r="D88" s="18"/>
      <c r="E88" s="12" t="s">
        <v>66</v>
      </c>
      <c r="F88" s="23"/>
      <c r="G88" s="119">
        <v>20000</v>
      </c>
      <c r="H88" s="119">
        <v>20000</v>
      </c>
      <c r="I88" s="118"/>
      <c r="J88" s="109"/>
      <c r="K88" s="109"/>
      <c r="L88" s="109"/>
      <c r="M88" s="109"/>
      <c r="N88" s="109"/>
      <c r="O88" s="120"/>
      <c r="P88" s="109"/>
      <c r="Q88" s="120">
        <v>20000</v>
      </c>
      <c r="R88" s="61"/>
      <c r="S88" s="61"/>
      <c r="T88" s="61"/>
      <c r="U88" s="61"/>
      <c r="V88" s="61"/>
    </row>
    <row r="89" spans="1:22" ht="25.5">
      <c r="A89" s="21"/>
      <c r="B89" s="19"/>
      <c r="C89" s="19"/>
      <c r="D89" s="18"/>
      <c r="E89" s="12" t="s">
        <v>67</v>
      </c>
      <c r="F89" s="23"/>
      <c r="G89" s="119">
        <v>10000</v>
      </c>
      <c r="H89" s="119">
        <v>10000</v>
      </c>
      <c r="I89" s="118"/>
      <c r="J89" s="109"/>
      <c r="K89" s="109"/>
      <c r="L89" s="109"/>
      <c r="M89" s="109"/>
      <c r="N89" s="109"/>
      <c r="O89" s="120"/>
      <c r="P89" s="109"/>
      <c r="Q89" s="120">
        <v>10000</v>
      </c>
      <c r="R89" s="61"/>
      <c r="S89" s="61"/>
      <c r="T89" s="61"/>
      <c r="U89" s="61"/>
      <c r="V89" s="61"/>
    </row>
    <row r="90" spans="1:22" ht="38.25">
      <c r="A90" s="21"/>
      <c r="B90" s="80"/>
      <c r="C90" s="80"/>
      <c r="D90" s="29"/>
      <c r="E90" s="84" t="s">
        <v>215</v>
      </c>
      <c r="F90" s="23"/>
      <c r="G90" s="121">
        <v>375000</v>
      </c>
      <c r="H90" s="119">
        <f>G90</f>
        <v>375000</v>
      </c>
      <c r="I90" s="118"/>
      <c r="J90" s="109">
        <v>257388</v>
      </c>
      <c r="K90" s="109"/>
      <c r="L90" s="109"/>
      <c r="M90" s="109"/>
      <c r="N90" s="109"/>
      <c r="O90" s="109">
        <v>117612</v>
      </c>
      <c r="P90" s="109"/>
      <c r="Q90" s="109"/>
      <c r="R90" s="61"/>
      <c r="S90" s="61"/>
      <c r="T90" s="61"/>
      <c r="U90" s="61"/>
      <c r="V90" s="61"/>
    </row>
    <row r="91" spans="1:22" ht="25.5">
      <c r="A91" s="21"/>
      <c r="B91" s="80"/>
      <c r="C91" s="80"/>
      <c r="D91" s="29"/>
      <c r="E91" s="84" t="s">
        <v>216</v>
      </c>
      <c r="F91" s="23"/>
      <c r="G91" s="121">
        <v>267184</v>
      </c>
      <c r="H91" s="119">
        <f aca="true" t="shared" si="2" ref="H91:H112">G91</f>
        <v>267184</v>
      </c>
      <c r="I91" s="118"/>
      <c r="J91" s="109">
        <v>267184</v>
      </c>
      <c r="K91" s="109"/>
      <c r="L91" s="109"/>
      <c r="M91" s="109"/>
      <c r="N91" s="109"/>
      <c r="O91" s="109"/>
      <c r="P91" s="109"/>
      <c r="Q91" s="109"/>
      <c r="R91" s="61"/>
      <c r="S91" s="61"/>
      <c r="T91" s="61"/>
      <c r="U91" s="61"/>
      <c r="V91" s="61"/>
    </row>
    <row r="92" spans="1:22" ht="51">
      <c r="A92" s="21"/>
      <c r="B92" s="80"/>
      <c r="C92" s="80"/>
      <c r="D92" s="29"/>
      <c r="E92" s="84" t="s">
        <v>217</v>
      </c>
      <c r="F92" s="23"/>
      <c r="G92" s="121">
        <v>1350000</v>
      </c>
      <c r="H92" s="119">
        <f t="shared" si="2"/>
        <v>1350000</v>
      </c>
      <c r="I92" s="118"/>
      <c r="J92" s="109"/>
      <c r="K92" s="109"/>
      <c r="L92" s="109"/>
      <c r="M92" s="109"/>
      <c r="N92" s="109"/>
      <c r="O92" s="109"/>
      <c r="P92" s="122">
        <v>1350000</v>
      </c>
      <c r="Q92" s="109"/>
      <c r="R92" s="61"/>
      <c r="S92" s="61"/>
      <c r="T92" s="61"/>
      <c r="U92" s="61"/>
      <c r="V92" s="61"/>
    </row>
    <row r="93" spans="1:22" ht="15">
      <c r="A93" s="21"/>
      <c r="B93" s="80"/>
      <c r="C93" s="80"/>
      <c r="D93" s="29"/>
      <c r="E93" s="95" t="s">
        <v>218</v>
      </c>
      <c r="F93" s="142"/>
      <c r="G93" s="121">
        <v>105000</v>
      </c>
      <c r="H93" s="119">
        <f t="shared" si="2"/>
        <v>105000</v>
      </c>
      <c r="I93" s="137"/>
      <c r="J93" s="157"/>
      <c r="K93" s="157"/>
      <c r="L93" s="157"/>
      <c r="M93" s="109"/>
      <c r="N93" s="109"/>
      <c r="O93" s="109"/>
      <c r="P93" s="122">
        <v>105000</v>
      </c>
      <c r="Q93" s="109"/>
      <c r="R93" s="61"/>
      <c r="S93" s="61"/>
      <c r="T93" s="61"/>
      <c r="U93" s="61"/>
      <c r="V93" s="61"/>
    </row>
    <row r="94" spans="1:22" ht="15">
      <c r="A94" s="21"/>
      <c r="B94" s="80"/>
      <c r="C94" s="80"/>
      <c r="D94" s="29"/>
      <c r="E94" s="95" t="s">
        <v>338</v>
      </c>
      <c r="F94" s="142"/>
      <c r="G94" s="121">
        <v>408893</v>
      </c>
      <c r="H94" s="119">
        <f t="shared" si="2"/>
        <v>408893</v>
      </c>
      <c r="I94" s="137"/>
      <c r="J94" s="157"/>
      <c r="K94" s="157"/>
      <c r="L94" s="157"/>
      <c r="M94" s="109"/>
      <c r="N94" s="109"/>
      <c r="O94" s="109"/>
      <c r="P94" s="122">
        <v>408893</v>
      </c>
      <c r="Q94" s="109"/>
      <c r="R94" s="61"/>
      <c r="S94" s="61"/>
      <c r="T94" s="61"/>
      <c r="U94" s="61"/>
      <c r="V94" s="61"/>
    </row>
    <row r="95" spans="1:22" ht="45">
      <c r="A95" s="21"/>
      <c r="B95" s="123"/>
      <c r="C95" s="123"/>
      <c r="D95" s="29"/>
      <c r="E95" s="95" t="s">
        <v>253</v>
      </c>
      <c r="F95" s="142"/>
      <c r="G95" s="127">
        <v>70000</v>
      </c>
      <c r="H95" s="128">
        <f t="shared" si="2"/>
        <v>70000</v>
      </c>
      <c r="I95" s="137"/>
      <c r="J95" s="157">
        <v>70000</v>
      </c>
      <c r="K95" s="157"/>
      <c r="L95" s="157"/>
      <c r="M95" s="109"/>
      <c r="N95" s="109"/>
      <c r="O95" s="109"/>
      <c r="P95" s="122"/>
      <c r="Q95" s="109"/>
      <c r="R95" s="61"/>
      <c r="S95" s="61"/>
      <c r="T95" s="61"/>
      <c r="U95" s="61"/>
      <c r="V95" s="61"/>
    </row>
    <row r="96" spans="1:22" ht="60">
      <c r="A96" s="21"/>
      <c r="B96" s="123"/>
      <c r="C96" s="123"/>
      <c r="D96" s="29"/>
      <c r="E96" s="95" t="s">
        <v>254</v>
      </c>
      <c r="F96" s="142"/>
      <c r="G96" s="127">
        <v>70000</v>
      </c>
      <c r="H96" s="128">
        <f t="shared" si="2"/>
        <v>70000</v>
      </c>
      <c r="I96" s="137"/>
      <c r="J96" s="157">
        <v>70000</v>
      </c>
      <c r="K96" s="157"/>
      <c r="L96" s="157"/>
      <c r="M96" s="109"/>
      <c r="N96" s="109"/>
      <c r="O96" s="109"/>
      <c r="P96" s="122"/>
      <c r="Q96" s="109"/>
      <c r="R96" s="61"/>
      <c r="S96" s="61"/>
      <c r="T96" s="61"/>
      <c r="U96" s="61"/>
      <c r="V96" s="61"/>
    </row>
    <row r="97" spans="1:22" ht="60">
      <c r="A97" s="21"/>
      <c r="B97" s="123"/>
      <c r="C97" s="123"/>
      <c r="D97" s="29"/>
      <c r="E97" s="143" t="s">
        <v>255</v>
      </c>
      <c r="F97" s="142"/>
      <c r="G97" s="127">
        <v>54000</v>
      </c>
      <c r="H97" s="128">
        <f t="shared" si="2"/>
        <v>54000</v>
      </c>
      <c r="I97" s="137"/>
      <c r="J97" s="157">
        <v>54000</v>
      </c>
      <c r="K97" s="157"/>
      <c r="L97" s="157"/>
      <c r="M97" s="109"/>
      <c r="N97" s="109"/>
      <c r="O97" s="109"/>
      <c r="P97" s="122"/>
      <c r="Q97" s="109"/>
      <c r="R97" s="61"/>
      <c r="S97" s="61"/>
      <c r="T97" s="61"/>
      <c r="U97" s="61"/>
      <c r="V97" s="61"/>
    </row>
    <row r="98" spans="1:22" ht="150">
      <c r="A98" s="21"/>
      <c r="B98" s="123"/>
      <c r="C98" s="123"/>
      <c r="D98" s="29"/>
      <c r="E98" s="144" t="s">
        <v>257</v>
      </c>
      <c r="F98" s="142"/>
      <c r="G98" s="127">
        <v>89318</v>
      </c>
      <c r="H98" s="128">
        <f t="shared" si="2"/>
        <v>89318</v>
      </c>
      <c r="I98" s="137"/>
      <c r="J98" s="157">
        <v>89318</v>
      </c>
      <c r="K98" s="157"/>
      <c r="L98" s="157"/>
      <c r="M98" s="109"/>
      <c r="N98" s="109"/>
      <c r="O98" s="109"/>
      <c r="P98" s="122"/>
      <c r="Q98" s="109"/>
      <c r="R98" s="61"/>
      <c r="S98" s="61"/>
      <c r="T98" s="61"/>
      <c r="U98" s="61"/>
      <c r="V98" s="61"/>
    </row>
    <row r="99" spans="1:22" ht="150">
      <c r="A99" s="21"/>
      <c r="B99" s="123"/>
      <c r="C99" s="123"/>
      <c r="D99" s="29"/>
      <c r="E99" s="145" t="s">
        <v>307</v>
      </c>
      <c r="F99" s="142"/>
      <c r="G99" s="127">
        <v>40269</v>
      </c>
      <c r="H99" s="128">
        <f t="shared" si="2"/>
        <v>40269</v>
      </c>
      <c r="I99" s="137"/>
      <c r="J99" s="157">
        <v>40269</v>
      </c>
      <c r="K99" s="157"/>
      <c r="L99" s="157"/>
      <c r="M99" s="109"/>
      <c r="N99" s="109"/>
      <c r="O99" s="109"/>
      <c r="P99" s="122"/>
      <c r="Q99" s="109"/>
      <c r="R99" s="61"/>
      <c r="S99" s="61"/>
      <c r="T99" s="61"/>
      <c r="U99" s="61"/>
      <c r="V99" s="61"/>
    </row>
    <row r="100" spans="1:22" ht="180">
      <c r="A100" s="21"/>
      <c r="B100" s="123"/>
      <c r="C100" s="123"/>
      <c r="D100" s="29"/>
      <c r="E100" s="143" t="s">
        <v>259</v>
      </c>
      <c r="F100" s="142"/>
      <c r="G100" s="127">
        <v>20356</v>
      </c>
      <c r="H100" s="128">
        <f t="shared" si="2"/>
        <v>20356</v>
      </c>
      <c r="I100" s="137"/>
      <c r="J100" s="157">
        <v>20356</v>
      </c>
      <c r="K100" s="157"/>
      <c r="L100" s="157"/>
      <c r="M100" s="109"/>
      <c r="N100" s="109"/>
      <c r="O100" s="109"/>
      <c r="P100" s="122"/>
      <c r="Q100" s="109"/>
      <c r="R100" s="61"/>
      <c r="S100" s="61"/>
      <c r="T100" s="61"/>
      <c r="U100" s="61"/>
      <c r="V100" s="61"/>
    </row>
    <row r="101" spans="1:22" ht="150">
      <c r="A101" s="21"/>
      <c r="B101" s="123"/>
      <c r="C101" s="123"/>
      <c r="D101" s="29"/>
      <c r="E101" s="145" t="s">
        <v>306</v>
      </c>
      <c r="F101" s="142"/>
      <c r="G101" s="127">
        <v>69731</v>
      </c>
      <c r="H101" s="128">
        <f t="shared" si="2"/>
        <v>69731</v>
      </c>
      <c r="I101" s="137"/>
      <c r="J101" s="157">
        <v>69731</v>
      </c>
      <c r="K101" s="157"/>
      <c r="L101" s="157"/>
      <c r="M101" s="109"/>
      <c r="N101" s="109"/>
      <c r="O101" s="109"/>
      <c r="P101" s="122"/>
      <c r="Q101" s="109"/>
      <c r="R101" s="61"/>
      <c r="S101" s="61"/>
      <c r="T101" s="61"/>
      <c r="U101" s="61"/>
      <c r="V101" s="61"/>
    </row>
    <row r="102" spans="1:22" ht="90">
      <c r="A102" s="21"/>
      <c r="B102" s="123"/>
      <c r="C102" s="123"/>
      <c r="D102" s="29"/>
      <c r="E102" s="144" t="s">
        <v>258</v>
      </c>
      <c r="F102" s="142"/>
      <c r="G102" s="127">
        <v>92000</v>
      </c>
      <c r="H102" s="128">
        <f t="shared" si="2"/>
        <v>92000</v>
      </c>
      <c r="I102" s="137"/>
      <c r="J102" s="157">
        <v>92000</v>
      </c>
      <c r="K102" s="157"/>
      <c r="L102" s="157"/>
      <c r="M102" s="109"/>
      <c r="N102" s="109"/>
      <c r="O102" s="109"/>
      <c r="P102" s="122"/>
      <c r="Q102" s="109"/>
      <c r="R102" s="61"/>
      <c r="S102" s="61"/>
      <c r="T102" s="61"/>
      <c r="U102" s="61"/>
      <c r="V102" s="61"/>
    </row>
    <row r="103" spans="1:22" ht="90">
      <c r="A103" s="21"/>
      <c r="B103" s="123"/>
      <c r="C103" s="123"/>
      <c r="D103" s="29"/>
      <c r="E103" s="146" t="s">
        <v>308</v>
      </c>
      <c r="F103" s="142"/>
      <c r="G103" s="127">
        <v>2500000</v>
      </c>
      <c r="H103" s="128">
        <f t="shared" si="2"/>
        <v>2500000</v>
      </c>
      <c r="I103" s="137"/>
      <c r="J103" s="157">
        <v>2130200</v>
      </c>
      <c r="K103" s="157"/>
      <c r="L103" s="157"/>
      <c r="M103" s="109"/>
      <c r="N103" s="109"/>
      <c r="O103" s="109">
        <v>369800</v>
      </c>
      <c r="P103" s="122"/>
      <c r="Q103" s="109"/>
      <c r="R103" s="61"/>
      <c r="S103" s="61"/>
      <c r="T103" s="61"/>
      <c r="U103" s="61"/>
      <c r="V103" s="61"/>
    </row>
    <row r="104" spans="1:22" ht="76.5" customHeight="1">
      <c r="A104" s="21"/>
      <c r="B104" s="123"/>
      <c r="C104" s="123"/>
      <c r="D104" s="29"/>
      <c r="E104" s="146" t="s">
        <v>309</v>
      </c>
      <c r="F104" s="142"/>
      <c r="G104" s="127">
        <v>600000</v>
      </c>
      <c r="H104" s="128">
        <f t="shared" si="2"/>
        <v>600000</v>
      </c>
      <c r="I104" s="137"/>
      <c r="J104" s="157"/>
      <c r="K104" s="157"/>
      <c r="L104" s="157"/>
      <c r="M104" s="109"/>
      <c r="N104" s="109"/>
      <c r="O104" s="109">
        <v>600000</v>
      </c>
      <c r="P104" s="122"/>
      <c r="Q104" s="109"/>
      <c r="R104" s="61"/>
      <c r="S104" s="61"/>
      <c r="T104" s="61"/>
      <c r="U104" s="61"/>
      <c r="V104" s="61"/>
    </row>
    <row r="105" spans="1:22" ht="75">
      <c r="A105" s="21"/>
      <c r="B105" s="123"/>
      <c r="C105" s="123"/>
      <c r="D105" s="29"/>
      <c r="E105" s="144" t="s">
        <v>278</v>
      </c>
      <c r="F105" s="142"/>
      <c r="G105" s="127">
        <v>1480000</v>
      </c>
      <c r="H105" s="128">
        <f t="shared" si="2"/>
        <v>1480000</v>
      </c>
      <c r="I105" s="137"/>
      <c r="J105" s="157"/>
      <c r="K105" s="157"/>
      <c r="L105" s="157"/>
      <c r="M105" s="109"/>
      <c r="N105" s="109"/>
      <c r="O105" s="109">
        <v>1480000</v>
      </c>
      <c r="P105" s="122"/>
      <c r="Q105" s="109"/>
      <c r="R105" s="61"/>
      <c r="S105" s="61"/>
      <c r="T105" s="61"/>
      <c r="U105" s="61"/>
      <c r="V105" s="61"/>
    </row>
    <row r="106" spans="1:22" ht="75">
      <c r="A106" s="21"/>
      <c r="B106" s="123"/>
      <c r="C106" s="123"/>
      <c r="D106" s="29"/>
      <c r="E106" s="144" t="s">
        <v>279</v>
      </c>
      <c r="F106" s="142"/>
      <c r="G106" s="127">
        <v>880000</v>
      </c>
      <c r="H106" s="128">
        <f t="shared" si="2"/>
        <v>880000</v>
      </c>
      <c r="I106" s="137"/>
      <c r="J106" s="157"/>
      <c r="K106" s="157"/>
      <c r="L106" s="157"/>
      <c r="M106" s="109"/>
      <c r="N106" s="109"/>
      <c r="O106" s="109">
        <v>880000</v>
      </c>
      <c r="P106" s="122"/>
      <c r="Q106" s="109"/>
      <c r="R106" s="61"/>
      <c r="S106" s="61"/>
      <c r="T106" s="61"/>
      <c r="U106" s="61"/>
      <c r="V106" s="61"/>
    </row>
    <row r="107" spans="1:22" ht="50.25" customHeight="1">
      <c r="A107" s="21"/>
      <c r="B107" s="123"/>
      <c r="C107" s="123"/>
      <c r="D107" s="29"/>
      <c r="E107" s="145" t="s">
        <v>310</v>
      </c>
      <c r="F107" s="142"/>
      <c r="G107" s="127">
        <v>280000</v>
      </c>
      <c r="H107" s="128">
        <f t="shared" si="2"/>
        <v>280000</v>
      </c>
      <c r="I107" s="137"/>
      <c r="J107" s="157"/>
      <c r="K107" s="157"/>
      <c r="L107" s="157"/>
      <c r="M107" s="109"/>
      <c r="N107" s="109"/>
      <c r="O107" s="109">
        <v>280000</v>
      </c>
      <c r="P107" s="122"/>
      <c r="Q107" s="109"/>
      <c r="R107" s="61"/>
      <c r="S107" s="61"/>
      <c r="T107" s="61"/>
      <c r="U107" s="61"/>
      <c r="V107" s="61"/>
    </row>
    <row r="108" spans="1:22" ht="70.5" customHeight="1">
      <c r="A108" s="21"/>
      <c r="B108" s="123"/>
      <c r="C108" s="123"/>
      <c r="D108" s="29"/>
      <c r="E108" s="145" t="s">
        <v>311</v>
      </c>
      <c r="F108" s="142"/>
      <c r="G108" s="127">
        <v>699945</v>
      </c>
      <c r="H108" s="128">
        <f t="shared" si="2"/>
        <v>699945</v>
      </c>
      <c r="I108" s="137"/>
      <c r="J108" s="157"/>
      <c r="K108" s="157"/>
      <c r="L108" s="157"/>
      <c r="M108" s="109"/>
      <c r="N108" s="109"/>
      <c r="O108" s="109">
        <v>699945</v>
      </c>
      <c r="P108" s="122"/>
      <c r="Q108" s="109"/>
      <c r="R108" s="61"/>
      <c r="S108" s="61"/>
      <c r="T108" s="61"/>
      <c r="U108" s="61"/>
      <c r="V108" s="61"/>
    </row>
    <row r="109" spans="1:22" ht="45">
      <c r="A109" s="21"/>
      <c r="B109" s="123"/>
      <c r="C109" s="123"/>
      <c r="D109" s="29"/>
      <c r="E109" s="145" t="s">
        <v>260</v>
      </c>
      <c r="F109" s="142"/>
      <c r="G109" s="129">
        <v>990000</v>
      </c>
      <c r="H109" s="128">
        <f t="shared" si="2"/>
        <v>990000</v>
      </c>
      <c r="I109" s="137"/>
      <c r="J109" s="157"/>
      <c r="K109" s="157"/>
      <c r="L109" s="157"/>
      <c r="M109" s="109"/>
      <c r="N109" s="109"/>
      <c r="O109" s="109"/>
      <c r="P109" s="122">
        <v>990000</v>
      </c>
      <c r="Q109" s="109"/>
      <c r="R109" s="61"/>
      <c r="S109" s="61"/>
      <c r="T109" s="61"/>
      <c r="U109" s="61"/>
      <c r="V109" s="61"/>
    </row>
    <row r="110" spans="1:22" ht="36" customHeight="1">
      <c r="A110" s="21"/>
      <c r="B110" s="123"/>
      <c r="C110" s="123"/>
      <c r="D110" s="29"/>
      <c r="E110" s="145" t="s">
        <v>261</v>
      </c>
      <c r="F110" s="142"/>
      <c r="G110" s="129">
        <v>170000</v>
      </c>
      <c r="H110" s="128">
        <f t="shared" si="2"/>
        <v>170000</v>
      </c>
      <c r="I110" s="137"/>
      <c r="J110" s="157"/>
      <c r="K110" s="157"/>
      <c r="L110" s="157"/>
      <c r="M110" s="109"/>
      <c r="N110" s="109"/>
      <c r="O110" s="109"/>
      <c r="P110" s="122">
        <v>170000</v>
      </c>
      <c r="Q110" s="109"/>
      <c r="R110" s="61"/>
      <c r="S110" s="61"/>
      <c r="T110" s="61"/>
      <c r="U110" s="61"/>
      <c r="V110" s="61"/>
    </row>
    <row r="111" spans="1:22" ht="15">
      <c r="A111" s="21"/>
      <c r="B111" s="123"/>
      <c r="C111" s="123"/>
      <c r="D111" s="29"/>
      <c r="E111" s="147" t="s">
        <v>256</v>
      </c>
      <c r="F111" s="142"/>
      <c r="G111" s="129">
        <v>8026</v>
      </c>
      <c r="H111" s="128">
        <f t="shared" si="2"/>
        <v>8026</v>
      </c>
      <c r="I111" s="137"/>
      <c r="J111" s="157"/>
      <c r="K111" s="157"/>
      <c r="L111" s="157"/>
      <c r="M111" s="109"/>
      <c r="N111" s="109"/>
      <c r="O111" s="109"/>
      <c r="P111" s="122"/>
      <c r="Q111" s="109"/>
      <c r="R111" s="61">
        <v>8026</v>
      </c>
      <c r="S111" s="61"/>
      <c r="T111" s="61"/>
      <c r="U111" s="61"/>
      <c r="V111" s="61"/>
    </row>
    <row r="112" spans="1:22" ht="42" customHeight="1">
      <c r="A112" s="21"/>
      <c r="B112" s="131"/>
      <c r="C112" s="131"/>
      <c r="D112" s="29"/>
      <c r="E112" s="147" t="s">
        <v>275</v>
      </c>
      <c r="F112" s="142"/>
      <c r="G112" s="129">
        <v>100000</v>
      </c>
      <c r="H112" s="128">
        <f t="shared" si="2"/>
        <v>100000</v>
      </c>
      <c r="I112" s="137"/>
      <c r="J112" s="157">
        <v>54180</v>
      </c>
      <c r="K112" s="157"/>
      <c r="L112" s="157"/>
      <c r="M112" s="109"/>
      <c r="N112" s="109"/>
      <c r="O112" s="109"/>
      <c r="P112" s="122"/>
      <c r="Q112" s="109"/>
      <c r="R112" s="61"/>
      <c r="S112" s="61"/>
      <c r="T112" s="61">
        <v>45820</v>
      </c>
      <c r="U112" s="61"/>
      <c r="V112" s="61"/>
    </row>
    <row r="113" spans="1:22" ht="73.5" customHeight="1">
      <c r="A113" s="21"/>
      <c r="B113" s="135"/>
      <c r="C113" s="135"/>
      <c r="D113" s="29"/>
      <c r="E113" s="147" t="s">
        <v>280</v>
      </c>
      <c r="F113" s="142"/>
      <c r="G113" s="129">
        <v>293157</v>
      </c>
      <c r="H113" s="128">
        <f>G113</f>
        <v>293157</v>
      </c>
      <c r="I113" s="137"/>
      <c r="J113" s="157">
        <v>29316</v>
      </c>
      <c r="K113" s="157"/>
      <c r="L113" s="157"/>
      <c r="M113" s="109"/>
      <c r="N113" s="109"/>
      <c r="O113" s="109"/>
      <c r="P113" s="122"/>
      <c r="Q113" s="109"/>
      <c r="R113" s="61"/>
      <c r="S113" s="61"/>
      <c r="T113" s="61"/>
      <c r="U113" s="61"/>
      <c r="V113" s="61">
        <v>263841</v>
      </c>
    </row>
    <row r="114" spans="1:22" ht="42" customHeight="1">
      <c r="A114" s="21"/>
      <c r="B114" s="135"/>
      <c r="C114" s="135"/>
      <c r="D114" s="29"/>
      <c r="E114" s="148" t="s">
        <v>295</v>
      </c>
      <c r="F114" s="142"/>
      <c r="G114" s="149">
        <v>199500</v>
      </c>
      <c r="H114" s="149">
        <v>199500</v>
      </c>
      <c r="I114" s="137"/>
      <c r="J114" s="149">
        <v>199500</v>
      </c>
      <c r="K114" s="157"/>
      <c r="L114" s="157"/>
      <c r="M114" s="109"/>
      <c r="N114" s="109"/>
      <c r="O114" s="109"/>
      <c r="P114" s="122"/>
      <c r="Q114" s="109"/>
      <c r="R114" s="61"/>
      <c r="S114" s="61"/>
      <c r="T114" s="61"/>
      <c r="U114" s="61"/>
      <c r="V114" s="61"/>
    </row>
    <row r="115" spans="1:22" ht="42" customHeight="1">
      <c r="A115" s="21"/>
      <c r="B115" s="135"/>
      <c r="C115" s="135"/>
      <c r="D115" s="29"/>
      <c r="E115" s="148" t="s">
        <v>296</v>
      </c>
      <c r="F115" s="142"/>
      <c r="G115" s="149">
        <v>49500</v>
      </c>
      <c r="H115" s="149">
        <v>49500</v>
      </c>
      <c r="I115" s="137"/>
      <c r="J115" s="149">
        <v>49500</v>
      </c>
      <c r="K115" s="157"/>
      <c r="L115" s="157"/>
      <c r="M115" s="109"/>
      <c r="N115" s="109"/>
      <c r="O115" s="109"/>
      <c r="P115" s="122"/>
      <c r="Q115" s="109"/>
      <c r="R115" s="61"/>
      <c r="S115" s="61"/>
      <c r="T115" s="61"/>
      <c r="U115" s="61"/>
      <c r="V115" s="61"/>
    </row>
    <row r="116" spans="1:22" ht="42" customHeight="1">
      <c r="A116" s="21"/>
      <c r="B116" s="135"/>
      <c r="C116" s="135"/>
      <c r="D116" s="29"/>
      <c r="E116" s="150" t="s">
        <v>339</v>
      </c>
      <c r="F116" s="142"/>
      <c r="G116" s="149">
        <v>199000</v>
      </c>
      <c r="H116" s="149">
        <v>199000</v>
      </c>
      <c r="I116" s="137"/>
      <c r="J116" s="149">
        <v>199000</v>
      </c>
      <c r="K116" s="157"/>
      <c r="L116" s="157"/>
      <c r="M116" s="109"/>
      <c r="N116" s="109"/>
      <c r="O116" s="109"/>
      <c r="P116" s="122"/>
      <c r="Q116" s="109"/>
      <c r="R116" s="61"/>
      <c r="S116" s="61"/>
      <c r="T116" s="61"/>
      <c r="U116" s="61"/>
      <c r="V116" s="61"/>
    </row>
    <row r="117" spans="1:22" ht="42" customHeight="1">
      <c r="A117" s="21"/>
      <c r="B117" s="135"/>
      <c r="C117" s="135"/>
      <c r="D117" s="29"/>
      <c r="E117" s="148" t="s">
        <v>297</v>
      </c>
      <c r="F117" s="142"/>
      <c r="G117" s="149">
        <v>129500</v>
      </c>
      <c r="H117" s="149">
        <v>129500</v>
      </c>
      <c r="I117" s="137"/>
      <c r="J117" s="149">
        <v>129500</v>
      </c>
      <c r="K117" s="157"/>
      <c r="L117" s="157"/>
      <c r="M117" s="109"/>
      <c r="N117" s="109"/>
      <c r="O117" s="109"/>
      <c r="P117" s="122"/>
      <c r="Q117" s="109"/>
      <c r="R117" s="61"/>
      <c r="S117" s="61"/>
      <c r="T117" s="61"/>
      <c r="U117" s="61"/>
      <c r="V117" s="61"/>
    </row>
    <row r="118" spans="1:22" ht="42" customHeight="1">
      <c r="A118" s="21"/>
      <c r="B118" s="135"/>
      <c r="C118" s="135"/>
      <c r="D118" s="29"/>
      <c r="E118" s="151" t="s">
        <v>298</v>
      </c>
      <c r="F118" s="142"/>
      <c r="G118" s="149">
        <v>100000</v>
      </c>
      <c r="H118" s="149">
        <v>100000</v>
      </c>
      <c r="I118" s="137"/>
      <c r="J118" s="149">
        <v>100000</v>
      </c>
      <c r="K118" s="157"/>
      <c r="L118" s="157"/>
      <c r="M118" s="109"/>
      <c r="N118" s="109"/>
      <c r="O118" s="109"/>
      <c r="P118" s="122"/>
      <c r="Q118" s="109"/>
      <c r="R118" s="61"/>
      <c r="S118" s="61"/>
      <c r="T118" s="61"/>
      <c r="U118" s="61"/>
      <c r="V118" s="61"/>
    </row>
    <row r="119" spans="1:22" ht="42" customHeight="1">
      <c r="A119" s="21"/>
      <c r="B119" s="135"/>
      <c r="C119" s="135"/>
      <c r="D119" s="29"/>
      <c r="E119" s="152" t="s">
        <v>299</v>
      </c>
      <c r="F119" s="142"/>
      <c r="G119" s="153">
        <v>122500</v>
      </c>
      <c r="H119" s="153">
        <v>122500</v>
      </c>
      <c r="I119" s="137"/>
      <c r="J119" s="153">
        <v>122500</v>
      </c>
      <c r="K119" s="157"/>
      <c r="L119" s="157"/>
      <c r="M119" s="109"/>
      <c r="N119" s="109"/>
      <c r="O119" s="109"/>
      <c r="P119" s="122"/>
      <c r="Q119" s="109"/>
      <c r="R119" s="61"/>
      <c r="S119" s="61"/>
      <c r="T119" s="61"/>
      <c r="U119" s="61"/>
      <c r="V119" s="61"/>
    </row>
    <row r="120" spans="1:22" ht="42" customHeight="1">
      <c r="A120" s="21"/>
      <c r="B120" s="135"/>
      <c r="C120" s="135"/>
      <c r="D120" s="29"/>
      <c r="E120" s="151" t="s">
        <v>300</v>
      </c>
      <c r="F120" s="142"/>
      <c r="G120" s="149">
        <v>146893</v>
      </c>
      <c r="H120" s="149">
        <v>146893</v>
      </c>
      <c r="I120" s="137"/>
      <c r="J120" s="149">
        <v>146893</v>
      </c>
      <c r="K120" s="157"/>
      <c r="L120" s="157"/>
      <c r="M120" s="109"/>
      <c r="N120" s="109"/>
      <c r="O120" s="109"/>
      <c r="P120" s="122"/>
      <c r="Q120" s="109"/>
      <c r="R120" s="61"/>
      <c r="S120" s="61"/>
      <c r="T120" s="61"/>
      <c r="U120" s="61"/>
      <c r="V120" s="61"/>
    </row>
    <row r="121" spans="1:22" ht="42" customHeight="1">
      <c r="A121" s="21"/>
      <c r="B121" s="135"/>
      <c r="C121" s="135"/>
      <c r="D121" s="29"/>
      <c r="E121" s="148" t="s">
        <v>301</v>
      </c>
      <c r="F121" s="142"/>
      <c r="G121" s="154">
        <v>660318</v>
      </c>
      <c r="H121" s="154">
        <v>660318</v>
      </c>
      <c r="I121" s="137"/>
      <c r="J121" s="154">
        <v>660318</v>
      </c>
      <c r="K121" s="157"/>
      <c r="L121" s="157"/>
      <c r="M121" s="109"/>
      <c r="N121" s="109"/>
      <c r="O121" s="109"/>
      <c r="P121" s="122"/>
      <c r="Q121" s="109"/>
      <c r="R121" s="61"/>
      <c r="S121" s="61"/>
      <c r="T121" s="61"/>
      <c r="U121" s="61"/>
      <c r="V121" s="61"/>
    </row>
    <row r="122" spans="1:22" ht="42" customHeight="1">
      <c r="A122" s="21"/>
      <c r="B122" s="135"/>
      <c r="C122" s="135"/>
      <c r="D122" s="29"/>
      <c r="E122" s="155" t="s">
        <v>302</v>
      </c>
      <c r="F122" s="142"/>
      <c r="G122" s="156">
        <v>800000</v>
      </c>
      <c r="H122" s="156">
        <v>800000</v>
      </c>
      <c r="I122" s="137"/>
      <c r="J122" s="156">
        <v>800000</v>
      </c>
      <c r="K122" s="157"/>
      <c r="L122" s="157"/>
      <c r="M122" s="109"/>
      <c r="N122" s="109"/>
      <c r="O122" s="109"/>
      <c r="P122" s="122"/>
      <c r="Q122" s="109"/>
      <c r="R122" s="61"/>
      <c r="S122" s="61"/>
      <c r="T122" s="61"/>
      <c r="U122" s="61"/>
      <c r="V122" s="61"/>
    </row>
    <row r="123" spans="1:22" ht="42" customHeight="1">
      <c r="A123" s="21"/>
      <c r="B123" s="135"/>
      <c r="C123" s="135"/>
      <c r="D123" s="29"/>
      <c r="E123" s="155" t="s">
        <v>303</v>
      </c>
      <c r="F123" s="142"/>
      <c r="G123" s="156">
        <v>1580000</v>
      </c>
      <c r="H123" s="156">
        <v>1580000</v>
      </c>
      <c r="I123" s="137"/>
      <c r="J123" s="156">
        <v>1580000</v>
      </c>
      <c r="K123" s="157"/>
      <c r="L123" s="157"/>
      <c r="M123" s="109"/>
      <c r="N123" s="109"/>
      <c r="O123" s="109"/>
      <c r="P123" s="122"/>
      <c r="Q123" s="109"/>
      <c r="R123" s="61"/>
      <c r="S123" s="61"/>
      <c r="T123" s="61"/>
      <c r="U123" s="61"/>
      <c r="V123" s="61"/>
    </row>
    <row r="124" spans="1:22" ht="15">
      <c r="A124" s="21"/>
      <c r="B124" s="19"/>
      <c r="C124" s="19"/>
      <c r="D124" s="29" t="s">
        <v>68</v>
      </c>
      <c r="E124" s="158"/>
      <c r="F124" s="158"/>
      <c r="G124" s="101" t="s">
        <v>6</v>
      </c>
      <c r="H124" s="101">
        <f>SUM(H79:H123)</f>
        <v>17892235</v>
      </c>
      <c r="I124" s="101"/>
      <c r="J124" s="101"/>
      <c r="K124" s="101"/>
      <c r="L124" s="101"/>
      <c r="M124" s="130"/>
      <c r="N124" s="130"/>
      <c r="O124" s="130"/>
      <c r="P124" s="130"/>
      <c r="Q124" s="130"/>
      <c r="R124" s="130"/>
      <c r="S124" s="61"/>
      <c r="T124" s="61"/>
      <c r="U124" s="61"/>
      <c r="V124" s="61"/>
    </row>
    <row r="125" spans="1:22" ht="114">
      <c r="A125" s="136" t="s">
        <v>313</v>
      </c>
      <c r="B125" s="134">
        <v>1100</v>
      </c>
      <c r="C125" s="134"/>
      <c r="D125" s="159" t="s">
        <v>314</v>
      </c>
      <c r="E125" s="160" t="s">
        <v>312</v>
      </c>
      <c r="F125" s="158"/>
      <c r="G125" s="100">
        <v>15200</v>
      </c>
      <c r="H125" s="100">
        <v>15200</v>
      </c>
      <c r="I125" s="100"/>
      <c r="J125" s="100">
        <v>15200</v>
      </c>
      <c r="K125" s="100"/>
      <c r="L125" s="101"/>
      <c r="M125" s="130"/>
      <c r="N125" s="130"/>
      <c r="O125" s="130"/>
      <c r="P125" s="130"/>
      <c r="Q125" s="130"/>
      <c r="R125" s="130"/>
      <c r="S125" s="61"/>
      <c r="T125" s="61"/>
      <c r="U125" s="61"/>
      <c r="V125" s="61"/>
    </row>
    <row r="126" spans="1:22" ht="15">
      <c r="A126" s="21"/>
      <c r="B126" s="135"/>
      <c r="C126" s="135"/>
      <c r="D126" s="29" t="s">
        <v>315</v>
      </c>
      <c r="E126" s="158"/>
      <c r="F126" s="158"/>
      <c r="G126" s="101" t="s">
        <v>6</v>
      </c>
      <c r="H126" s="101">
        <f>SUM(H125)</f>
        <v>15200</v>
      </c>
      <c r="I126" s="101"/>
      <c r="J126" s="101"/>
      <c r="K126" s="101"/>
      <c r="L126" s="101"/>
      <c r="M126" s="130"/>
      <c r="N126" s="130"/>
      <c r="O126" s="130"/>
      <c r="P126" s="130"/>
      <c r="Q126" s="130"/>
      <c r="R126" s="130"/>
      <c r="S126" s="61"/>
      <c r="T126" s="61"/>
      <c r="U126" s="61"/>
      <c r="V126" s="61"/>
    </row>
    <row r="127" spans="1:22" ht="42.75">
      <c r="A127" s="136" t="s">
        <v>316</v>
      </c>
      <c r="B127" s="134">
        <v>1150</v>
      </c>
      <c r="C127" s="134"/>
      <c r="D127" s="159" t="s">
        <v>317</v>
      </c>
      <c r="E127" s="161" t="s">
        <v>318</v>
      </c>
      <c r="F127" s="158"/>
      <c r="G127" s="100">
        <v>8700</v>
      </c>
      <c r="H127" s="100">
        <v>8700</v>
      </c>
      <c r="I127" s="100"/>
      <c r="J127" s="100">
        <v>8700</v>
      </c>
      <c r="K127" s="101"/>
      <c r="L127" s="101"/>
      <c r="M127" s="130"/>
      <c r="N127" s="130"/>
      <c r="O127" s="130"/>
      <c r="P127" s="130"/>
      <c r="Q127" s="130"/>
      <c r="R127" s="130"/>
      <c r="S127" s="61"/>
      <c r="T127" s="61"/>
      <c r="U127" s="61"/>
      <c r="V127" s="61"/>
    </row>
    <row r="128" spans="1:22" ht="37.5">
      <c r="A128" s="136"/>
      <c r="B128" s="134"/>
      <c r="C128" s="134"/>
      <c r="D128" s="159"/>
      <c r="E128" s="161" t="s">
        <v>319</v>
      </c>
      <c r="F128" s="158"/>
      <c r="G128" s="100">
        <v>9200</v>
      </c>
      <c r="H128" s="100">
        <v>9200</v>
      </c>
      <c r="I128" s="100"/>
      <c r="J128" s="100">
        <v>9200</v>
      </c>
      <c r="K128" s="101"/>
      <c r="L128" s="101"/>
      <c r="M128" s="130"/>
      <c r="N128" s="130"/>
      <c r="O128" s="130"/>
      <c r="P128" s="130"/>
      <c r="Q128" s="130"/>
      <c r="R128" s="130"/>
      <c r="S128" s="61"/>
      <c r="T128" s="61"/>
      <c r="U128" s="61"/>
      <c r="V128" s="61"/>
    </row>
    <row r="129" spans="1:22" ht="15">
      <c r="A129" s="21"/>
      <c r="B129" s="135"/>
      <c r="C129" s="135"/>
      <c r="D129" s="29" t="s">
        <v>320</v>
      </c>
      <c r="E129" s="158"/>
      <c r="F129" s="158"/>
      <c r="G129" s="101" t="s">
        <v>6</v>
      </c>
      <c r="H129" s="101">
        <f>SUM(H127:H128)</f>
        <v>17900</v>
      </c>
      <c r="I129" s="101"/>
      <c r="J129" s="101"/>
      <c r="K129" s="101"/>
      <c r="L129" s="101"/>
      <c r="M129" s="130"/>
      <c r="N129" s="130"/>
      <c r="O129" s="130"/>
      <c r="P129" s="130"/>
      <c r="Q129" s="130"/>
      <c r="R129" s="130"/>
      <c r="S129" s="61"/>
      <c r="T129" s="61"/>
      <c r="U129" s="61"/>
      <c r="V129" s="61"/>
    </row>
    <row r="130" spans="1:22" ht="90">
      <c r="A130" s="214" t="s">
        <v>219</v>
      </c>
      <c r="B130" s="217" t="s">
        <v>220</v>
      </c>
      <c r="C130" s="217" t="s">
        <v>138</v>
      </c>
      <c r="D130" s="219" t="s">
        <v>221</v>
      </c>
      <c r="E130" s="95" t="s">
        <v>222</v>
      </c>
      <c r="F130" s="158"/>
      <c r="G130" s="100">
        <v>280000</v>
      </c>
      <c r="H130" s="100">
        <v>280000</v>
      </c>
      <c r="I130" s="137"/>
      <c r="J130" s="89">
        <v>280000</v>
      </c>
      <c r="K130" s="157"/>
      <c r="L130" s="157"/>
      <c r="M130" s="109"/>
      <c r="N130" s="109"/>
      <c r="O130" s="109"/>
      <c r="P130" s="109"/>
      <c r="Q130" s="109"/>
      <c r="R130" s="61"/>
      <c r="S130" s="61"/>
      <c r="T130" s="61"/>
      <c r="U130" s="61"/>
      <c r="V130" s="61"/>
    </row>
    <row r="131" spans="1:22" ht="60">
      <c r="A131" s="215"/>
      <c r="B131" s="201"/>
      <c r="C131" s="201"/>
      <c r="D131" s="220"/>
      <c r="E131" s="95" t="s">
        <v>263</v>
      </c>
      <c r="F131" s="61"/>
      <c r="G131" s="100">
        <v>7500</v>
      </c>
      <c r="H131" s="100">
        <f>G131</f>
        <v>7500</v>
      </c>
      <c r="I131" s="124"/>
      <c r="J131" s="100">
        <f>H131</f>
        <v>7500</v>
      </c>
      <c r="K131" s="109"/>
      <c r="L131" s="109"/>
      <c r="M131" s="109"/>
      <c r="N131" s="109"/>
      <c r="O131" s="109"/>
      <c r="P131" s="109"/>
      <c r="Q131" s="109"/>
      <c r="R131" s="61"/>
      <c r="S131" s="61"/>
      <c r="T131" s="61"/>
      <c r="U131" s="61"/>
      <c r="V131" s="61"/>
    </row>
    <row r="132" spans="1:22" ht="15.75">
      <c r="A132" s="215"/>
      <c r="B132" s="201"/>
      <c r="C132" s="201"/>
      <c r="D132" s="220"/>
      <c r="E132" s="95" t="s">
        <v>264</v>
      </c>
      <c r="F132" s="61"/>
      <c r="G132" s="100">
        <v>9000</v>
      </c>
      <c r="H132" s="100">
        <v>9000</v>
      </c>
      <c r="I132" s="124"/>
      <c r="J132" s="100">
        <v>9000</v>
      </c>
      <c r="K132" s="109"/>
      <c r="L132" s="109"/>
      <c r="M132" s="109"/>
      <c r="N132" s="109"/>
      <c r="O132" s="109"/>
      <c r="P132" s="109"/>
      <c r="Q132" s="109"/>
      <c r="R132" s="61"/>
      <c r="S132" s="61"/>
      <c r="T132" s="61"/>
      <c r="U132" s="61"/>
      <c r="V132" s="61"/>
    </row>
    <row r="133" spans="1:22" ht="30">
      <c r="A133" s="215"/>
      <c r="B133" s="201"/>
      <c r="C133" s="201"/>
      <c r="D133" s="220"/>
      <c r="E133" s="95" t="s">
        <v>265</v>
      </c>
      <c r="F133" s="61"/>
      <c r="G133" s="100">
        <v>150000</v>
      </c>
      <c r="H133" s="100">
        <v>150000</v>
      </c>
      <c r="I133" s="124"/>
      <c r="J133" s="100">
        <v>150000</v>
      </c>
      <c r="K133" s="109"/>
      <c r="L133" s="109"/>
      <c r="M133" s="109"/>
      <c r="N133" s="109"/>
      <c r="O133" s="109"/>
      <c r="P133" s="109"/>
      <c r="Q133" s="109"/>
      <c r="R133" s="61"/>
      <c r="S133" s="61"/>
      <c r="T133" s="61"/>
      <c r="U133" s="61"/>
      <c r="V133" s="61"/>
    </row>
    <row r="134" spans="1:22" ht="23.25" customHeight="1">
      <c r="A134" s="216"/>
      <c r="B134" s="218"/>
      <c r="C134" s="218"/>
      <c r="D134" s="221"/>
      <c r="E134" s="102" t="s">
        <v>223</v>
      </c>
      <c r="F134" s="61"/>
      <c r="G134" s="101" t="s">
        <v>6</v>
      </c>
      <c r="H134" s="101">
        <f>SUM(H130:H133)</f>
        <v>446500</v>
      </c>
      <c r="I134" s="101">
        <f>SUM(I130:I133)</f>
        <v>0</v>
      </c>
      <c r="J134" s="101"/>
      <c r="K134" s="109"/>
      <c r="L134" s="109"/>
      <c r="M134" s="109"/>
      <c r="N134" s="109"/>
      <c r="O134" s="109"/>
      <c r="P134" s="109"/>
      <c r="Q134" s="109"/>
      <c r="R134" s="61"/>
      <c r="S134" s="61"/>
      <c r="T134" s="61"/>
      <c r="U134" s="61"/>
      <c r="V134" s="61"/>
    </row>
    <row r="135" spans="1:22" ht="60">
      <c r="A135" s="28" t="s">
        <v>69</v>
      </c>
      <c r="B135" s="28" t="s">
        <v>70</v>
      </c>
      <c r="C135" s="28" t="s">
        <v>71</v>
      </c>
      <c r="D135" s="31" t="s">
        <v>72</v>
      </c>
      <c r="E135" s="12" t="s">
        <v>73</v>
      </c>
      <c r="F135" s="23"/>
      <c r="G135" s="100">
        <v>50000</v>
      </c>
      <c r="H135" s="100">
        <v>50000</v>
      </c>
      <c r="I135" s="118"/>
      <c r="J135" s="109"/>
      <c r="K135" s="109"/>
      <c r="L135" s="109"/>
      <c r="M135" s="109"/>
      <c r="N135" s="109"/>
      <c r="O135" s="109"/>
      <c r="P135" s="109"/>
      <c r="Q135" s="111">
        <v>50000</v>
      </c>
      <c r="R135" s="61"/>
      <c r="S135" s="61"/>
      <c r="T135" s="61"/>
      <c r="U135" s="61"/>
      <c r="V135" s="61"/>
    </row>
    <row r="136" spans="1:22" ht="38.25">
      <c r="A136" s="21"/>
      <c r="B136" s="19"/>
      <c r="C136" s="19"/>
      <c r="D136" s="18"/>
      <c r="E136" s="12" t="s">
        <v>74</v>
      </c>
      <c r="F136" s="23"/>
      <c r="G136" s="100">
        <v>75000</v>
      </c>
      <c r="H136" s="100">
        <v>75000</v>
      </c>
      <c r="I136" s="118"/>
      <c r="J136" s="109"/>
      <c r="K136" s="109"/>
      <c r="L136" s="109"/>
      <c r="M136" s="109"/>
      <c r="N136" s="109"/>
      <c r="O136" s="109"/>
      <c r="P136" s="109"/>
      <c r="Q136" s="111">
        <v>75000</v>
      </c>
      <c r="R136" s="61"/>
      <c r="S136" s="61"/>
      <c r="T136" s="61"/>
      <c r="U136" s="61"/>
      <c r="V136" s="61"/>
    </row>
    <row r="137" spans="1:22" ht="15.75">
      <c r="A137" s="1"/>
      <c r="B137" s="1"/>
      <c r="C137" s="1"/>
      <c r="D137" s="1"/>
      <c r="E137" s="12" t="s">
        <v>75</v>
      </c>
      <c r="F137" s="25"/>
      <c r="G137" s="100">
        <v>6000</v>
      </c>
      <c r="H137" s="100">
        <v>6000</v>
      </c>
      <c r="I137" s="118"/>
      <c r="J137" s="109"/>
      <c r="K137" s="109"/>
      <c r="L137" s="109"/>
      <c r="M137" s="109"/>
      <c r="N137" s="109"/>
      <c r="O137" s="109"/>
      <c r="P137" s="109"/>
      <c r="Q137" s="93">
        <v>6000</v>
      </c>
      <c r="R137" s="61"/>
      <c r="S137" s="61"/>
      <c r="T137" s="61"/>
      <c r="U137" s="61"/>
      <c r="V137" s="61"/>
    </row>
    <row r="138" spans="1:22" ht="25.5">
      <c r="A138" s="1"/>
      <c r="B138" s="1"/>
      <c r="C138" s="1"/>
      <c r="D138" s="1"/>
      <c r="E138" s="12" t="s">
        <v>76</v>
      </c>
      <c r="F138" s="118"/>
      <c r="G138" s="100">
        <v>12000</v>
      </c>
      <c r="H138" s="100">
        <v>12000</v>
      </c>
      <c r="I138" s="118"/>
      <c r="J138" s="109"/>
      <c r="K138" s="109"/>
      <c r="L138" s="109"/>
      <c r="M138" s="109"/>
      <c r="N138" s="109"/>
      <c r="O138" s="109"/>
      <c r="P138" s="109"/>
      <c r="Q138" s="93">
        <v>12000</v>
      </c>
      <c r="R138" s="61"/>
      <c r="S138" s="61"/>
      <c r="T138" s="61"/>
      <c r="U138" s="61"/>
      <c r="V138" s="61"/>
    </row>
    <row r="139" spans="1:22" ht="15.75">
      <c r="A139" s="1"/>
      <c r="B139" s="1"/>
      <c r="C139" s="1"/>
      <c r="D139" s="1"/>
      <c r="E139" s="12" t="s">
        <v>77</v>
      </c>
      <c r="F139" s="1"/>
      <c r="G139" s="100">
        <v>10000</v>
      </c>
      <c r="H139" s="100">
        <v>10000</v>
      </c>
      <c r="I139" s="1"/>
      <c r="J139" s="109"/>
      <c r="K139" s="109"/>
      <c r="L139" s="109"/>
      <c r="M139" s="109"/>
      <c r="N139" s="109"/>
      <c r="O139" s="109"/>
      <c r="P139" s="109"/>
      <c r="Q139" s="93">
        <v>10000</v>
      </c>
      <c r="R139" s="61"/>
      <c r="S139" s="61"/>
      <c r="T139" s="61"/>
      <c r="U139" s="61"/>
      <c r="V139" s="61"/>
    </row>
    <row r="140" spans="1:22" ht="25.5">
      <c r="A140" s="1"/>
      <c r="B140" s="1"/>
      <c r="C140" s="1"/>
      <c r="D140" s="1"/>
      <c r="E140" s="12" t="s">
        <v>78</v>
      </c>
      <c r="F140" s="1">
        <v>2019</v>
      </c>
      <c r="G140" s="100">
        <v>77217</v>
      </c>
      <c r="H140" s="100">
        <v>77217</v>
      </c>
      <c r="I140" s="98">
        <v>1</v>
      </c>
      <c r="J140" s="109"/>
      <c r="K140" s="109"/>
      <c r="L140" s="109"/>
      <c r="M140" s="109"/>
      <c r="N140" s="109"/>
      <c r="O140" s="109"/>
      <c r="P140" s="109"/>
      <c r="Q140" s="93">
        <v>77217</v>
      </c>
      <c r="R140" s="61"/>
      <c r="S140" s="61"/>
      <c r="T140" s="61"/>
      <c r="U140" s="61"/>
      <c r="V140" s="61"/>
    </row>
    <row r="141" spans="1:22" ht="45">
      <c r="A141" s="79"/>
      <c r="B141" s="79"/>
      <c r="C141" s="79"/>
      <c r="D141" s="79"/>
      <c r="E141" s="95" t="s">
        <v>224</v>
      </c>
      <c r="F141" s="79"/>
      <c r="G141" s="97">
        <v>14708</v>
      </c>
      <c r="H141" s="97">
        <v>14708</v>
      </c>
      <c r="I141" s="79"/>
      <c r="J141" s="109">
        <v>14708</v>
      </c>
      <c r="K141" s="109"/>
      <c r="L141" s="109"/>
      <c r="M141" s="109"/>
      <c r="N141" s="109"/>
      <c r="O141" s="109"/>
      <c r="P141" s="108"/>
      <c r="Q141" s="109"/>
      <c r="R141" s="61"/>
      <c r="S141" s="61"/>
      <c r="T141" s="61"/>
      <c r="U141" s="61"/>
      <c r="V141" s="61"/>
    </row>
    <row r="142" spans="1:22" ht="60">
      <c r="A142" s="79"/>
      <c r="B142" s="79"/>
      <c r="C142" s="79"/>
      <c r="D142" s="79"/>
      <c r="E142" s="95" t="s">
        <v>225</v>
      </c>
      <c r="F142" s="79"/>
      <c r="G142" s="97">
        <v>7346</v>
      </c>
      <c r="H142" s="97">
        <v>7346</v>
      </c>
      <c r="I142" s="79"/>
      <c r="J142" s="108">
        <v>7346</v>
      </c>
      <c r="K142" s="109"/>
      <c r="L142" s="109"/>
      <c r="M142" s="109"/>
      <c r="N142" s="109"/>
      <c r="O142" s="109"/>
      <c r="P142" s="109"/>
      <c r="Q142" s="109"/>
      <c r="R142" s="61"/>
      <c r="S142" s="61"/>
      <c r="T142" s="61"/>
      <c r="U142" s="61"/>
      <c r="V142" s="61"/>
    </row>
    <row r="143" spans="1:22" ht="75">
      <c r="A143" s="79"/>
      <c r="B143" s="79"/>
      <c r="C143" s="79"/>
      <c r="D143" s="79"/>
      <c r="E143" s="95" t="s">
        <v>226</v>
      </c>
      <c r="F143" s="137"/>
      <c r="G143" s="97">
        <v>8258</v>
      </c>
      <c r="H143" s="97">
        <v>8258</v>
      </c>
      <c r="I143" s="137"/>
      <c r="J143" s="162">
        <v>8258</v>
      </c>
      <c r="K143" s="157"/>
      <c r="L143" s="157"/>
      <c r="M143" s="157"/>
      <c r="N143" s="157"/>
      <c r="O143" s="109"/>
      <c r="P143" s="109"/>
      <c r="Q143" s="109"/>
      <c r="R143" s="61"/>
      <c r="S143" s="61"/>
      <c r="T143" s="61"/>
      <c r="U143" s="61"/>
      <c r="V143" s="61"/>
    </row>
    <row r="144" spans="1:22" ht="30">
      <c r="A144" s="79"/>
      <c r="B144" s="79"/>
      <c r="C144" s="79"/>
      <c r="D144" s="79"/>
      <c r="E144" s="95" t="s">
        <v>227</v>
      </c>
      <c r="F144" s="137"/>
      <c r="G144" s="97">
        <v>29100</v>
      </c>
      <c r="H144" s="97">
        <v>29100</v>
      </c>
      <c r="I144" s="137"/>
      <c r="J144" s="162">
        <v>29100</v>
      </c>
      <c r="K144" s="157"/>
      <c r="L144" s="157"/>
      <c r="M144" s="157"/>
      <c r="N144" s="157"/>
      <c r="O144" s="109"/>
      <c r="P144" s="109"/>
      <c r="Q144" s="109"/>
      <c r="R144" s="61"/>
      <c r="S144" s="61"/>
      <c r="T144" s="61"/>
      <c r="U144" s="61"/>
      <c r="V144" s="61"/>
    </row>
    <row r="145" spans="1:22" ht="45">
      <c r="A145" s="133"/>
      <c r="B145" s="133"/>
      <c r="C145" s="133"/>
      <c r="D145" s="133"/>
      <c r="E145" s="95" t="s">
        <v>228</v>
      </c>
      <c r="F145" s="137"/>
      <c r="G145" s="97">
        <v>15000</v>
      </c>
      <c r="H145" s="97">
        <v>15000</v>
      </c>
      <c r="I145" s="137"/>
      <c r="J145" s="162">
        <v>15000</v>
      </c>
      <c r="K145" s="157"/>
      <c r="L145" s="157"/>
      <c r="M145" s="157"/>
      <c r="N145" s="157"/>
      <c r="O145" s="109"/>
      <c r="P145" s="109"/>
      <c r="Q145" s="109"/>
      <c r="R145" s="61"/>
      <c r="S145" s="61"/>
      <c r="T145" s="61"/>
      <c r="U145" s="61"/>
      <c r="V145" s="61"/>
    </row>
    <row r="146" spans="1:22" ht="45">
      <c r="A146" s="133"/>
      <c r="B146" s="133"/>
      <c r="C146" s="133"/>
      <c r="D146" s="133"/>
      <c r="E146" s="148" t="s">
        <v>321</v>
      </c>
      <c r="F146" s="137"/>
      <c r="G146" s="149">
        <v>27920</v>
      </c>
      <c r="H146" s="149">
        <v>27920</v>
      </c>
      <c r="I146" s="137"/>
      <c r="J146" s="162"/>
      <c r="K146" s="157"/>
      <c r="L146" s="157"/>
      <c r="M146" s="157"/>
      <c r="N146" s="157"/>
      <c r="O146" s="109"/>
      <c r="P146" s="109"/>
      <c r="Q146" s="149">
        <v>27920</v>
      </c>
      <c r="R146" s="61"/>
      <c r="S146" s="61"/>
      <c r="T146" s="61"/>
      <c r="U146" s="61"/>
      <c r="V146" s="61"/>
    </row>
    <row r="147" spans="1:22" ht="45">
      <c r="A147" s="133"/>
      <c r="B147" s="133"/>
      <c r="C147" s="133"/>
      <c r="D147" s="133"/>
      <c r="E147" s="148" t="s">
        <v>322</v>
      </c>
      <c r="F147" s="137"/>
      <c r="G147" s="149">
        <v>17553</v>
      </c>
      <c r="H147" s="149">
        <v>17553</v>
      </c>
      <c r="I147" s="137"/>
      <c r="J147" s="162"/>
      <c r="K147" s="157"/>
      <c r="L147" s="157"/>
      <c r="M147" s="157"/>
      <c r="N147" s="157"/>
      <c r="O147" s="109"/>
      <c r="P147" s="109"/>
      <c r="Q147" s="149">
        <v>17553</v>
      </c>
      <c r="R147" s="61"/>
      <c r="S147" s="61"/>
      <c r="T147" s="61"/>
      <c r="U147" s="61"/>
      <c r="V147" s="61"/>
    </row>
    <row r="148" spans="1:22" ht="105">
      <c r="A148" s="133"/>
      <c r="B148" s="133"/>
      <c r="C148" s="133"/>
      <c r="D148" s="133"/>
      <c r="E148" s="151" t="s">
        <v>323</v>
      </c>
      <c r="F148" s="137"/>
      <c r="G148" s="97">
        <v>8000</v>
      </c>
      <c r="H148" s="97">
        <v>8000</v>
      </c>
      <c r="I148" s="137"/>
      <c r="J148" s="162"/>
      <c r="K148" s="157"/>
      <c r="L148" s="157"/>
      <c r="M148" s="157"/>
      <c r="N148" s="157"/>
      <c r="O148" s="109"/>
      <c r="P148" s="109"/>
      <c r="Q148" s="97">
        <v>8000</v>
      </c>
      <c r="R148" s="61"/>
      <c r="S148" s="61"/>
      <c r="T148" s="61"/>
      <c r="U148" s="61"/>
      <c r="V148" s="61"/>
    </row>
    <row r="149" spans="1:22" ht="150">
      <c r="A149" s="133"/>
      <c r="B149" s="133"/>
      <c r="C149" s="133"/>
      <c r="D149" s="133"/>
      <c r="E149" s="148" t="s">
        <v>324</v>
      </c>
      <c r="F149" s="137"/>
      <c r="G149" s="97">
        <v>215155</v>
      </c>
      <c r="H149" s="97">
        <v>215155</v>
      </c>
      <c r="I149" s="98">
        <v>1</v>
      </c>
      <c r="J149" s="162"/>
      <c r="K149" s="157"/>
      <c r="L149" s="157"/>
      <c r="M149" s="157"/>
      <c r="N149" s="157"/>
      <c r="O149" s="109"/>
      <c r="P149" s="109"/>
      <c r="Q149" s="97">
        <v>215155</v>
      </c>
      <c r="R149" s="61"/>
      <c r="S149" s="61"/>
      <c r="T149" s="61"/>
      <c r="U149" s="61"/>
      <c r="V149" s="61"/>
    </row>
    <row r="150" spans="1:22" ht="75">
      <c r="A150" s="79"/>
      <c r="B150" s="79"/>
      <c r="C150" s="79"/>
      <c r="D150" s="79"/>
      <c r="E150" s="148" t="s">
        <v>325</v>
      </c>
      <c r="F150" s="137"/>
      <c r="G150" s="97">
        <v>289615</v>
      </c>
      <c r="H150" s="97">
        <v>289615</v>
      </c>
      <c r="I150" s="98">
        <v>1</v>
      </c>
      <c r="J150" s="162"/>
      <c r="K150" s="157"/>
      <c r="L150" s="157"/>
      <c r="M150" s="157"/>
      <c r="N150" s="157"/>
      <c r="O150" s="109"/>
      <c r="P150" s="109"/>
      <c r="Q150" s="97">
        <v>289615</v>
      </c>
      <c r="R150" s="61"/>
      <c r="S150" s="61"/>
      <c r="T150" s="61"/>
      <c r="U150" s="61"/>
      <c r="V150" s="61"/>
    </row>
    <row r="151" spans="1:22" ht="30">
      <c r="A151" s="164"/>
      <c r="B151" s="164"/>
      <c r="C151" s="164"/>
      <c r="D151" s="164"/>
      <c r="E151" s="148" t="s">
        <v>337</v>
      </c>
      <c r="F151" s="168"/>
      <c r="G151" s="97">
        <v>7000</v>
      </c>
      <c r="H151" s="97">
        <v>7000</v>
      </c>
      <c r="I151" s="98"/>
      <c r="J151" s="162">
        <v>7000</v>
      </c>
      <c r="K151" s="157"/>
      <c r="L151" s="157"/>
      <c r="M151" s="157"/>
      <c r="N151" s="157"/>
      <c r="O151" s="109"/>
      <c r="P151" s="109"/>
      <c r="Q151" s="97"/>
      <c r="R151" s="61"/>
      <c r="S151" s="61"/>
      <c r="T151" s="61"/>
      <c r="U151" s="61"/>
      <c r="V151" s="61"/>
    </row>
    <row r="152" spans="1:22" ht="15.75">
      <c r="A152" s="1"/>
      <c r="B152" s="1"/>
      <c r="C152" s="1"/>
      <c r="D152" s="32" t="s">
        <v>79</v>
      </c>
      <c r="E152" s="137"/>
      <c r="F152" s="137"/>
      <c r="G152" s="100" t="s">
        <v>6</v>
      </c>
      <c r="H152" s="100">
        <f>SUM(H135:H151)</f>
        <v>869872</v>
      </c>
      <c r="I152" s="137"/>
      <c r="J152" s="157"/>
      <c r="K152" s="157"/>
      <c r="L152" s="157"/>
      <c r="M152" s="157"/>
      <c r="N152" s="157"/>
      <c r="O152" s="109"/>
      <c r="P152" s="109"/>
      <c r="Q152" s="109"/>
      <c r="R152" s="61"/>
      <c r="S152" s="61"/>
      <c r="T152" s="61"/>
      <c r="U152" s="61"/>
      <c r="V152" s="61"/>
    </row>
    <row r="153" spans="1:22" ht="15.75">
      <c r="A153" s="7"/>
      <c r="B153" s="7"/>
      <c r="C153" s="7"/>
      <c r="D153" s="32" t="s">
        <v>80</v>
      </c>
      <c r="E153" s="7"/>
      <c r="F153" s="7"/>
      <c r="G153" s="22" t="s">
        <v>6</v>
      </c>
      <c r="H153" s="22">
        <f>H152+H124+H78+H61+H134+H129+H126</f>
        <v>20971443</v>
      </c>
      <c r="I153" s="7"/>
      <c r="J153" s="109"/>
      <c r="K153" s="109"/>
      <c r="L153" s="109"/>
      <c r="M153" s="109"/>
      <c r="N153" s="109"/>
      <c r="O153" s="109"/>
      <c r="P153" s="109"/>
      <c r="Q153" s="109"/>
      <c r="R153" s="61"/>
      <c r="S153" s="61"/>
      <c r="T153" s="61"/>
      <c r="U153" s="61"/>
      <c r="V153" s="61"/>
    </row>
    <row r="154" spans="1:22" ht="15.75">
      <c r="A154" s="1" t="s">
        <v>6</v>
      </c>
      <c r="B154" s="1" t="s">
        <v>6</v>
      </c>
      <c r="C154" s="1" t="s">
        <v>6</v>
      </c>
      <c r="D154" s="2" t="s">
        <v>18</v>
      </c>
      <c r="E154" s="1" t="s">
        <v>6</v>
      </c>
      <c r="F154" s="1" t="s">
        <v>6</v>
      </c>
      <c r="G154" s="1" t="s">
        <v>6</v>
      </c>
      <c r="H154" s="22">
        <f>H153+H58</f>
        <v>41083001</v>
      </c>
      <c r="I154" s="1" t="s">
        <v>6</v>
      </c>
      <c r="J154" s="112">
        <f>SUM(J13:J153)</f>
        <v>16132543</v>
      </c>
      <c r="K154" s="112">
        <f aca="true" t="shared" si="3" ref="K154:V154">SUM(K13:K153)</f>
        <v>0</v>
      </c>
      <c r="L154" s="112">
        <f t="shared" si="3"/>
        <v>13000</v>
      </c>
      <c r="M154" s="112">
        <f t="shared" si="3"/>
        <v>4000</v>
      </c>
      <c r="N154" s="112">
        <f t="shared" si="3"/>
        <v>4471000</v>
      </c>
      <c r="O154" s="112">
        <f t="shared" si="3"/>
        <v>4673745</v>
      </c>
      <c r="P154" s="112">
        <f t="shared" si="3"/>
        <v>3023893</v>
      </c>
      <c r="Q154" s="112">
        <f t="shared" si="3"/>
        <v>6772633</v>
      </c>
      <c r="R154" s="112">
        <f t="shared" si="3"/>
        <v>8026</v>
      </c>
      <c r="S154" s="112">
        <f t="shared" si="3"/>
        <v>2080000</v>
      </c>
      <c r="T154" s="112">
        <f t="shared" si="3"/>
        <v>45820</v>
      </c>
      <c r="U154" s="112">
        <f t="shared" si="3"/>
        <v>3594500</v>
      </c>
      <c r="V154" s="112">
        <f t="shared" si="3"/>
        <v>263841</v>
      </c>
    </row>
    <row r="156" ht="15">
      <c r="H156" s="163"/>
    </row>
    <row r="158" spans="2:5" ht="18.75">
      <c r="B158" s="33" t="s">
        <v>84</v>
      </c>
      <c r="C158" s="33"/>
      <c r="D158" s="33"/>
      <c r="E158" s="33" t="s">
        <v>85</v>
      </c>
    </row>
  </sheetData>
  <sheetProtection/>
  <mergeCells count="53">
    <mergeCell ref="A54:A55"/>
    <mergeCell ref="B54:B55"/>
    <mergeCell ref="C54:C55"/>
    <mergeCell ref="D54:D55"/>
    <mergeCell ref="D33:D38"/>
    <mergeCell ref="A39:A41"/>
    <mergeCell ref="B39:B41"/>
    <mergeCell ref="C39:C41"/>
    <mergeCell ref="D39:D41"/>
    <mergeCell ref="B33:B38"/>
    <mergeCell ref="F2:I2"/>
    <mergeCell ref="A13:A17"/>
    <mergeCell ref="B13:B17"/>
    <mergeCell ref="C13:C17"/>
    <mergeCell ref="D13:D17"/>
    <mergeCell ref="H8:H9"/>
    <mergeCell ref="I8:I9"/>
    <mergeCell ref="F8:F9"/>
    <mergeCell ref="G8:G9"/>
    <mergeCell ref="A56:A57"/>
    <mergeCell ref="B56:B57"/>
    <mergeCell ref="C56:C57"/>
    <mergeCell ref="D56:D57"/>
    <mergeCell ref="A5:I5"/>
    <mergeCell ref="D18:D26"/>
    <mergeCell ref="C18:C26"/>
    <mergeCell ref="B18:B26"/>
    <mergeCell ref="A18:A26"/>
    <mergeCell ref="E8:E9"/>
    <mergeCell ref="A27:A32"/>
    <mergeCell ref="B27:B32"/>
    <mergeCell ref="C27:C32"/>
    <mergeCell ref="D27:D32"/>
    <mergeCell ref="A33:A38"/>
    <mergeCell ref="C33:C38"/>
    <mergeCell ref="J8:V8"/>
    <mergeCell ref="D79:D83"/>
    <mergeCell ref="A8:A9"/>
    <mergeCell ref="B8:B9"/>
    <mergeCell ref="A130:A134"/>
    <mergeCell ref="B130:B134"/>
    <mergeCell ref="C130:C134"/>
    <mergeCell ref="D130:D134"/>
    <mergeCell ref="C8:C9"/>
    <mergeCell ref="D8:D9"/>
    <mergeCell ref="D44:D48"/>
    <mergeCell ref="D50:D52"/>
    <mergeCell ref="A44:A48"/>
    <mergeCell ref="A50:A52"/>
    <mergeCell ref="B44:B48"/>
    <mergeCell ref="C44:C48"/>
    <mergeCell ref="B50:B52"/>
    <mergeCell ref="C50:C52"/>
  </mergeCells>
  <printOptions/>
  <pageMargins left="0.2755905511811024" right="0.15748031496062992" top="0.7480314960629921" bottom="0.7480314960629921" header="0.31496062992125984" footer="0.31496062992125984"/>
  <pageSetup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6">
      <selection activeCell="H56" sqref="H56"/>
    </sheetView>
  </sheetViews>
  <sheetFormatPr defaultColWidth="9.140625" defaultRowHeight="15"/>
  <cols>
    <col min="1" max="1" width="13.00390625" style="3" customWidth="1"/>
    <col min="2" max="2" width="12.7109375" style="3" customWidth="1"/>
    <col min="3" max="3" width="12.28125" style="3" customWidth="1"/>
    <col min="4" max="4" width="27.140625" style="3" customWidth="1"/>
    <col min="5" max="5" width="24.28125" style="3" customWidth="1"/>
    <col min="6" max="6" width="16.28125" style="3" customWidth="1"/>
    <col min="7" max="7" width="14.00390625" style="3" customWidth="1"/>
    <col min="8" max="8" width="12.421875" style="3" customWidth="1"/>
    <col min="9" max="9" width="13.28125" style="3" customWidth="1"/>
    <col min="10" max="10" width="10.421875" style="3" customWidth="1"/>
    <col min="11" max="16384" width="9.140625" style="3" customWidth="1"/>
  </cols>
  <sheetData>
    <row r="1" ht="15.75">
      <c r="G1" s="6" t="s">
        <v>25</v>
      </c>
    </row>
    <row r="2" spans="7:10" ht="41.25" customHeight="1">
      <c r="G2" s="237" t="s">
        <v>326</v>
      </c>
      <c r="H2" s="229"/>
      <c r="I2" s="229"/>
      <c r="J2" s="229"/>
    </row>
    <row r="3" ht="15.75">
      <c r="G3" s="6"/>
    </row>
    <row r="4" spans="1:10" ht="15.75">
      <c r="A4" s="224" t="s">
        <v>247</v>
      </c>
      <c r="B4" s="224"/>
      <c r="C4" s="224"/>
      <c r="D4" s="224"/>
      <c r="E4" s="224"/>
      <c r="F4" s="224"/>
      <c r="G4" s="224"/>
      <c r="H4" s="224"/>
      <c r="I4" s="224"/>
      <c r="J4" s="224"/>
    </row>
    <row r="5" ht="15.75">
      <c r="J5" s="4" t="s">
        <v>7</v>
      </c>
    </row>
    <row r="6" spans="1:10" ht="15.75">
      <c r="A6" s="238" t="s">
        <v>14</v>
      </c>
      <c r="B6" s="238" t="s">
        <v>15</v>
      </c>
      <c r="C6" s="238" t="s">
        <v>16</v>
      </c>
      <c r="D6" s="238" t="s">
        <v>17</v>
      </c>
      <c r="E6" s="238" t="s">
        <v>26</v>
      </c>
      <c r="F6" s="238" t="s">
        <v>27</v>
      </c>
      <c r="G6" s="194" t="s">
        <v>1</v>
      </c>
      <c r="H6" s="194" t="s">
        <v>2</v>
      </c>
      <c r="I6" s="194" t="s">
        <v>3</v>
      </c>
      <c r="J6" s="194"/>
    </row>
    <row r="7" spans="1:10" ht="126.75" customHeight="1">
      <c r="A7" s="238"/>
      <c r="B7" s="238"/>
      <c r="C7" s="238"/>
      <c r="D7" s="238"/>
      <c r="E7" s="238"/>
      <c r="F7" s="238"/>
      <c r="G7" s="194"/>
      <c r="H7" s="194"/>
      <c r="I7" s="1" t="s">
        <v>4</v>
      </c>
      <c r="J7" s="1" t="s">
        <v>5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28.5">
      <c r="A9" s="8" t="s">
        <v>28</v>
      </c>
      <c r="B9" s="8"/>
      <c r="C9" s="8"/>
      <c r="D9" s="9" t="s">
        <v>29</v>
      </c>
      <c r="E9" s="10"/>
      <c r="F9" s="35"/>
      <c r="G9" s="35"/>
      <c r="H9" s="35"/>
      <c r="I9" s="35"/>
      <c r="J9" s="35"/>
    </row>
    <row r="10" spans="1:10" ht="28.5">
      <c r="A10" s="8" t="s">
        <v>30</v>
      </c>
      <c r="B10" s="8"/>
      <c r="C10" s="8"/>
      <c r="D10" s="9" t="s">
        <v>29</v>
      </c>
      <c r="E10" s="11"/>
      <c r="F10" s="35"/>
      <c r="G10" s="35"/>
      <c r="H10" s="35"/>
      <c r="I10" s="35"/>
      <c r="J10" s="35"/>
    </row>
    <row r="11" spans="1:10" s="174" customFormat="1" ht="123" customHeight="1">
      <c r="A11" s="169" t="s">
        <v>31</v>
      </c>
      <c r="B11" s="170" t="s">
        <v>32</v>
      </c>
      <c r="C11" s="170" t="s">
        <v>33</v>
      </c>
      <c r="D11" s="171" t="s">
        <v>34</v>
      </c>
      <c r="E11" s="172" t="s">
        <v>327</v>
      </c>
      <c r="F11" s="69" t="s">
        <v>148</v>
      </c>
      <c r="G11" s="173">
        <v>350000</v>
      </c>
      <c r="H11" s="173"/>
      <c r="I11" s="173">
        <v>350000</v>
      </c>
      <c r="J11" s="173">
        <v>350000</v>
      </c>
    </row>
    <row r="12" spans="1:10" ht="141.75" customHeight="1">
      <c r="A12" s="20" t="s">
        <v>31</v>
      </c>
      <c r="B12" s="42" t="s">
        <v>32</v>
      </c>
      <c r="C12" s="42" t="s">
        <v>33</v>
      </c>
      <c r="D12" s="43" t="s">
        <v>34</v>
      </c>
      <c r="E12" s="44" t="s">
        <v>239</v>
      </c>
      <c r="F12" s="69" t="s">
        <v>148</v>
      </c>
      <c r="G12" s="22">
        <f>H12+I12</f>
        <v>82000</v>
      </c>
      <c r="H12" s="22"/>
      <c r="I12" s="22">
        <v>82000</v>
      </c>
      <c r="J12" s="22">
        <v>82000</v>
      </c>
    </row>
    <row r="13" spans="1:10" ht="141.75" customHeight="1">
      <c r="A13" s="20" t="s">
        <v>171</v>
      </c>
      <c r="B13" s="42" t="s">
        <v>172</v>
      </c>
      <c r="C13" s="42" t="s">
        <v>173</v>
      </c>
      <c r="D13" s="113" t="s">
        <v>174</v>
      </c>
      <c r="E13" s="44" t="s">
        <v>240</v>
      </c>
      <c r="F13" s="69" t="s">
        <v>241</v>
      </c>
      <c r="G13" s="22">
        <f>H13+I13</f>
        <v>4031034</v>
      </c>
      <c r="H13" s="22">
        <v>3550626</v>
      </c>
      <c r="I13" s="22">
        <v>480408</v>
      </c>
      <c r="J13" s="22">
        <v>480408</v>
      </c>
    </row>
    <row r="14" spans="1:10" ht="92.25" customHeight="1">
      <c r="A14" s="20" t="s">
        <v>91</v>
      </c>
      <c r="B14" s="45">
        <v>3191</v>
      </c>
      <c r="C14" s="20" t="s">
        <v>92</v>
      </c>
      <c r="D14" s="46" t="s">
        <v>93</v>
      </c>
      <c r="E14" s="47" t="s">
        <v>94</v>
      </c>
      <c r="F14" s="69" t="s">
        <v>161</v>
      </c>
      <c r="G14" s="22">
        <f aca="true" t="shared" si="0" ref="G14:G56">H14+I14</f>
        <v>26000</v>
      </c>
      <c r="H14" s="22">
        <v>26000</v>
      </c>
      <c r="I14" s="22"/>
      <c r="J14" s="22"/>
    </row>
    <row r="15" spans="1:10" ht="85.5" customHeight="1">
      <c r="A15" s="20" t="s">
        <v>95</v>
      </c>
      <c r="B15" s="45">
        <v>3242</v>
      </c>
      <c r="C15" s="20" t="s">
        <v>96</v>
      </c>
      <c r="D15" s="46" t="s">
        <v>97</v>
      </c>
      <c r="E15" s="48" t="s">
        <v>159</v>
      </c>
      <c r="F15" s="69" t="s">
        <v>153</v>
      </c>
      <c r="G15" s="22">
        <f t="shared" si="0"/>
        <v>866000</v>
      </c>
      <c r="H15" s="22">
        <v>866000</v>
      </c>
      <c r="I15" s="22"/>
      <c r="J15" s="22"/>
    </row>
    <row r="16" spans="1:10" ht="82.5" customHeight="1">
      <c r="A16" s="20" t="s">
        <v>95</v>
      </c>
      <c r="B16" s="45">
        <v>3242</v>
      </c>
      <c r="C16" s="20" t="s">
        <v>96</v>
      </c>
      <c r="D16" s="46" t="s">
        <v>97</v>
      </c>
      <c r="E16" s="49" t="s">
        <v>163</v>
      </c>
      <c r="F16" s="69" t="s">
        <v>162</v>
      </c>
      <c r="G16" s="22">
        <f t="shared" si="0"/>
        <v>12000</v>
      </c>
      <c r="H16" s="22">
        <v>12000</v>
      </c>
      <c r="I16" s="22"/>
      <c r="J16" s="22"/>
    </row>
    <row r="17" spans="1:10" ht="15.75" hidden="1">
      <c r="A17" s="8"/>
      <c r="B17" s="52"/>
      <c r="C17" s="52"/>
      <c r="D17" s="53"/>
      <c r="E17" s="51"/>
      <c r="F17" s="69"/>
      <c r="G17" s="22">
        <v>0</v>
      </c>
      <c r="H17" s="22">
        <v>0</v>
      </c>
      <c r="I17" s="22"/>
      <c r="J17" s="22"/>
    </row>
    <row r="18" spans="1:10" ht="90" customHeight="1">
      <c r="A18" s="20" t="s">
        <v>95</v>
      </c>
      <c r="B18" s="45">
        <v>3242</v>
      </c>
      <c r="C18" s="20" t="s">
        <v>96</v>
      </c>
      <c r="D18" s="46" t="s">
        <v>97</v>
      </c>
      <c r="E18" s="51" t="s">
        <v>242</v>
      </c>
      <c r="F18" s="69" t="s">
        <v>161</v>
      </c>
      <c r="G18" s="22">
        <f t="shared" si="0"/>
        <v>100000</v>
      </c>
      <c r="H18" s="22">
        <v>100000</v>
      </c>
      <c r="I18" s="22"/>
      <c r="J18" s="22"/>
    </row>
    <row r="19" spans="1:10" ht="93" customHeight="1">
      <c r="A19" s="20" t="s">
        <v>102</v>
      </c>
      <c r="B19" s="45">
        <v>4082</v>
      </c>
      <c r="C19" s="20" t="s">
        <v>103</v>
      </c>
      <c r="D19" s="53" t="s">
        <v>104</v>
      </c>
      <c r="E19" s="54" t="s">
        <v>105</v>
      </c>
      <c r="F19" s="69" t="s">
        <v>149</v>
      </c>
      <c r="G19" s="22">
        <f t="shared" si="0"/>
        <v>100000</v>
      </c>
      <c r="H19" s="22">
        <v>100000</v>
      </c>
      <c r="I19" s="22"/>
      <c r="J19" s="22"/>
    </row>
    <row r="20" spans="1:10" ht="93" customHeight="1">
      <c r="A20" s="20" t="s">
        <v>102</v>
      </c>
      <c r="B20" s="45">
        <v>4082</v>
      </c>
      <c r="C20" s="20" t="s">
        <v>103</v>
      </c>
      <c r="D20" s="53" t="s">
        <v>104</v>
      </c>
      <c r="E20" s="54" t="s">
        <v>243</v>
      </c>
      <c r="F20" s="69" t="s">
        <v>244</v>
      </c>
      <c r="G20" s="22">
        <f t="shared" si="0"/>
        <v>108000</v>
      </c>
      <c r="H20" s="22">
        <v>108000</v>
      </c>
      <c r="I20" s="22"/>
      <c r="J20" s="22"/>
    </row>
    <row r="21" spans="1:10" ht="93" customHeight="1">
      <c r="A21" s="20" t="s">
        <v>184</v>
      </c>
      <c r="B21" s="20" t="s">
        <v>185</v>
      </c>
      <c r="C21" s="20" t="s">
        <v>267</v>
      </c>
      <c r="D21" s="53" t="s">
        <v>186</v>
      </c>
      <c r="E21" s="51" t="s">
        <v>101</v>
      </c>
      <c r="F21" s="69" t="s">
        <v>148</v>
      </c>
      <c r="G21" s="22">
        <f t="shared" si="0"/>
        <v>766800</v>
      </c>
      <c r="H21" s="22">
        <v>41800</v>
      </c>
      <c r="I21" s="22">
        <v>725000</v>
      </c>
      <c r="J21" s="22"/>
    </row>
    <row r="22" spans="1:10" ht="109.5" customHeight="1">
      <c r="A22" s="20" t="s">
        <v>266</v>
      </c>
      <c r="B22" s="20" t="s">
        <v>267</v>
      </c>
      <c r="C22" s="20" t="s">
        <v>99</v>
      </c>
      <c r="D22" s="53" t="s">
        <v>268</v>
      </c>
      <c r="E22" s="51" t="s">
        <v>101</v>
      </c>
      <c r="F22" s="69" t="s">
        <v>148</v>
      </c>
      <c r="G22" s="22">
        <f t="shared" si="0"/>
        <v>2745817</v>
      </c>
      <c r="H22" s="22">
        <v>2745817</v>
      </c>
      <c r="I22" s="22"/>
      <c r="J22" s="22"/>
    </row>
    <row r="23" spans="1:10" ht="91.5" customHeight="1">
      <c r="A23" s="8" t="s">
        <v>98</v>
      </c>
      <c r="B23" s="50">
        <v>6030</v>
      </c>
      <c r="C23" s="8" t="s">
        <v>99</v>
      </c>
      <c r="D23" s="9" t="s">
        <v>100</v>
      </c>
      <c r="E23" s="51" t="s">
        <v>101</v>
      </c>
      <c r="F23" s="69" t="s">
        <v>148</v>
      </c>
      <c r="G23" s="22">
        <f t="shared" si="0"/>
        <v>9371958</v>
      </c>
      <c r="H23" s="22">
        <v>9371958</v>
      </c>
      <c r="I23" s="22"/>
      <c r="J23" s="22"/>
    </row>
    <row r="24" spans="1:10" ht="62.25" customHeight="1">
      <c r="A24" s="8" t="s">
        <v>106</v>
      </c>
      <c r="B24" s="45">
        <v>7130</v>
      </c>
      <c r="C24" s="20" t="s">
        <v>107</v>
      </c>
      <c r="D24" s="53" t="s">
        <v>108</v>
      </c>
      <c r="E24" s="70" t="s">
        <v>109</v>
      </c>
      <c r="F24" s="69" t="s">
        <v>164</v>
      </c>
      <c r="G24" s="22">
        <f t="shared" si="0"/>
        <v>1022836</v>
      </c>
      <c r="H24" s="22">
        <v>6000</v>
      </c>
      <c r="I24" s="22">
        <v>1016836</v>
      </c>
      <c r="J24" s="22"/>
    </row>
    <row r="25" spans="1:10" ht="104.25" customHeight="1">
      <c r="A25" s="8" t="s">
        <v>48</v>
      </c>
      <c r="B25" s="45">
        <v>7310</v>
      </c>
      <c r="C25" s="20" t="s">
        <v>35</v>
      </c>
      <c r="D25" s="53" t="s">
        <v>147</v>
      </c>
      <c r="E25" s="55" t="s">
        <v>101</v>
      </c>
      <c r="F25" s="69" t="s">
        <v>152</v>
      </c>
      <c r="G25" s="22">
        <f t="shared" si="0"/>
        <v>506480</v>
      </c>
      <c r="H25" s="22"/>
      <c r="I25" s="22">
        <v>506480</v>
      </c>
      <c r="J25" s="22">
        <v>506480</v>
      </c>
    </row>
    <row r="26" spans="1:10" ht="90" customHeight="1">
      <c r="A26" s="75" t="s">
        <v>81</v>
      </c>
      <c r="B26" s="75" t="s">
        <v>143</v>
      </c>
      <c r="C26" s="76" t="s">
        <v>35</v>
      </c>
      <c r="D26" s="77" t="s">
        <v>144</v>
      </c>
      <c r="E26" s="71" t="s">
        <v>113</v>
      </c>
      <c r="F26" s="69" t="s">
        <v>148</v>
      </c>
      <c r="G26" s="22">
        <f t="shared" si="0"/>
        <v>1108680</v>
      </c>
      <c r="H26" s="22"/>
      <c r="I26" s="22">
        <v>1108680</v>
      </c>
      <c r="J26" s="22">
        <v>1108680</v>
      </c>
    </row>
    <row r="27" spans="1:10" ht="80.25" customHeight="1">
      <c r="A27" s="114" t="s">
        <v>193</v>
      </c>
      <c r="B27" s="114" t="s">
        <v>194</v>
      </c>
      <c r="C27" s="114" t="s">
        <v>35</v>
      </c>
      <c r="D27" s="115" t="s">
        <v>195</v>
      </c>
      <c r="E27" s="116" t="s">
        <v>246</v>
      </c>
      <c r="F27" s="117" t="s">
        <v>245</v>
      </c>
      <c r="G27" s="22">
        <f t="shared" si="0"/>
        <v>6197750</v>
      </c>
      <c r="H27" s="22"/>
      <c r="I27" s="22">
        <v>6197750</v>
      </c>
      <c r="J27" s="22">
        <f>I27</f>
        <v>6197750</v>
      </c>
    </row>
    <row r="28" spans="1:10" ht="80.25" customHeight="1">
      <c r="A28" s="114" t="s">
        <v>292</v>
      </c>
      <c r="B28" s="114" t="s">
        <v>291</v>
      </c>
      <c r="C28" s="114" t="s">
        <v>111</v>
      </c>
      <c r="D28" s="115" t="s">
        <v>202</v>
      </c>
      <c r="E28" s="116" t="s">
        <v>113</v>
      </c>
      <c r="F28" s="117" t="s">
        <v>148</v>
      </c>
      <c r="G28" s="22">
        <f t="shared" si="0"/>
        <v>3594500</v>
      </c>
      <c r="H28" s="22"/>
      <c r="I28" s="22">
        <v>3594500</v>
      </c>
      <c r="J28" s="22">
        <f>I28</f>
        <v>3594500</v>
      </c>
    </row>
    <row r="29" spans="1:10" ht="86.25" customHeight="1">
      <c r="A29" s="8" t="s">
        <v>110</v>
      </c>
      <c r="B29" s="50">
        <v>7370</v>
      </c>
      <c r="C29" s="8" t="s">
        <v>111</v>
      </c>
      <c r="D29" s="78" t="s">
        <v>112</v>
      </c>
      <c r="E29" s="47" t="s">
        <v>113</v>
      </c>
      <c r="F29" s="69" t="s">
        <v>148</v>
      </c>
      <c r="G29" s="22">
        <f t="shared" si="0"/>
        <v>5138400</v>
      </c>
      <c r="H29" s="22">
        <v>2649700</v>
      </c>
      <c r="I29" s="22">
        <v>2488700</v>
      </c>
      <c r="J29" s="22">
        <v>2488700</v>
      </c>
    </row>
    <row r="30" spans="1:10" ht="109.5" customHeight="1">
      <c r="A30" s="8" t="s">
        <v>328</v>
      </c>
      <c r="B30" s="50">
        <v>7461</v>
      </c>
      <c r="C30" s="8" t="s">
        <v>330</v>
      </c>
      <c r="D30" s="78" t="s">
        <v>329</v>
      </c>
      <c r="E30" s="47" t="s">
        <v>331</v>
      </c>
      <c r="F30" s="69" t="s">
        <v>332</v>
      </c>
      <c r="G30" s="22">
        <f t="shared" si="0"/>
        <v>4471000</v>
      </c>
      <c r="H30" s="22"/>
      <c r="I30" s="22">
        <v>4471000</v>
      </c>
      <c r="J30" s="22">
        <v>4471000</v>
      </c>
    </row>
    <row r="31" spans="1:10" ht="108" customHeight="1">
      <c r="A31" s="20" t="s">
        <v>114</v>
      </c>
      <c r="B31" s="45">
        <v>8110</v>
      </c>
      <c r="C31" s="20" t="s">
        <v>115</v>
      </c>
      <c r="D31" s="18" t="s">
        <v>116</v>
      </c>
      <c r="E31" s="57" t="s">
        <v>117</v>
      </c>
      <c r="F31" s="69" t="s">
        <v>150</v>
      </c>
      <c r="G31" s="22">
        <f t="shared" si="0"/>
        <v>140000</v>
      </c>
      <c r="H31" s="22">
        <v>100000</v>
      </c>
      <c r="I31" s="22">
        <v>40000</v>
      </c>
      <c r="J31" s="22">
        <v>40000</v>
      </c>
    </row>
    <row r="32" spans="1:10" ht="84.75" customHeight="1">
      <c r="A32" s="20" t="s">
        <v>118</v>
      </c>
      <c r="B32" s="45">
        <v>8130</v>
      </c>
      <c r="C32" s="20" t="s">
        <v>115</v>
      </c>
      <c r="D32" s="18" t="s">
        <v>119</v>
      </c>
      <c r="E32" s="58" t="s">
        <v>120</v>
      </c>
      <c r="F32" s="69" t="s">
        <v>160</v>
      </c>
      <c r="G32" s="22">
        <f t="shared" si="0"/>
        <v>2351006</v>
      </c>
      <c r="H32" s="22">
        <v>2351006</v>
      </c>
      <c r="I32" s="22"/>
      <c r="J32" s="22"/>
    </row>
    <row r="33" spans="1:10" ht="69.75" customHeight="1">
      <c r="A33" s="20" t="s">
        <v>122</v>
      </c>
      <c r="B33" s="45">
        <v>8340</v>
      </c>
      <c r="C33" s="20" t="s">
        <v>123</v>
      </c>
      <c r="D33" s="18" t="s">
        <v>124</v>
      </c>
      <c r="E33" s="49" t="s">
        <v>125</v>
      </c>
      <c r="F33" s="69" t="s">
        <v>154</v>
      </c>
      <c r="G33" s="22">
        <f t="shared" si="0"/>
        <v>37125281</v>
      </c>
      <c r="H33" s="22"/>
      <c r="I33" s="22">
        <v>37125281</v>
      </c>
      <c r="J33" s="22"/>
    </row>
    <row r="34" spans="1:10" ht="106.5" customHeight="1">
      <c r="A34" s="20" t="s">
        <v>126</v>
      </c>
      <c r="B34" s="45">
        <v>9770</v>
      </c>
      <c r="C34" s="20" t="s">
        <v>121</v>
      </c>
      <c r="D34" s="18" t="s">
        <v>127</v>
      </c>
      <c r="E34" s="49" t="s">
        <v>128</v>
      </c>
      <c r="F34" s="69" t="s">
        <v>148</v>
      </c>
      <c r="G34" s="22">
        <f t="shared" si="0"/>
        <v>74948</v>
      </c>
      <c r="H34" s="22">
        <v>74948</v>
      </c>
      <c r="I34" s="22"/>
      <c r="J34" s="22"/>
    </row>
    <row r="35" spans="1:10" ht="127.5" customHeight="1">
      <c r="A35" s="20"/>
      <c r="B35" s="45"/>
      <c r="C35" s="20"/>
      <c r="D35" s="18"/>
      <c r="E35" s="49" t="s">
        <v>129</v>
      </c>
      <c r="F35" s="69" t="s">
        <v>148</v>
      </c>
      <c r="G35" s="22">
        <f t="shared" si="0"/>
        <v>140131</v>
      </c>
      <c r="H35" s="22">
        <v>140131</v>
      </c>
      <c r="I35" s="22"/>
      <c r="J35" s="22"/>
    </row>
    <row r="36" spans="1:10" ht="104.25" customHeight="1">
      <c r="A36" s="20"/>
      <c r="B36" s="45"/>
      <c r="C36" s="20"/>
      <c r="D36" s="18"/>
      <c r="E36" s="49" t="s">
        <v>130</v>
      </c>
      <c r="F36" s="69" t="s">
        <v>148</v>
      </c>
      <c r="G36" s="22">
        <f t="shared" si="0"/>
        <v>989028</v>
      </c>
      <c r="H36" s="22">
        <v>989028</v>
      </c>
      <c r="I36" s="22"/>
      <c r="J36" s="22"/>
    </row>
    <row r="37" spans="1:10" ht="104.25" customHeight="1">
      <c r="A37" s="20"/>
      <c r="B37" s="45"/>
      <c r="C37" s="20"/>
      <c r="D37" s="18"/>
      <c r="E37" s="49" t="s">
        <v>131</v>
      </c>
      <c r="F37" s="69" t="s">
        <v>148</v>
      </c>
      <c r="G37" s="22">
        <f t="shared" si="0"/>
        <v>328510</v>
      </c>
      <c r="H37" s="22">
        <v>328510</v>
      </c>
      <c r="I37" s="22"/>
      <c r="J37" s="22"/>
    </row>
    <row r="38" spans="1:10" ht="72" customHeight="1">
      <c r="A38" s="20"/>
      <c r="B38" s="45"/>
      <c r="C38" s="20"/>
      <c r="D38" s="18"/>
      <c r="E38" s="49" t="s">
        <v>132</v>
      </c>
      <c r="F38" s="69" t="s">
        <v>151</v>
      </c>
      <c r="G38" s="72">
        <f t="shared" si="0"/>
        <v>115939</v>
      </c>
      <c r="H38" s="72">
        <v>115939</v>
      </c>
      <c r="I38" s="22"/>
      <c r="J38" s="22"/>
    </row>
    <row r="39" spans="1:10" ht="54.75" customHeight="1" hidden="1">
      <c r="A39" s="20"/>
      <c r="B39" s="45"/>
      <c r="C39" s="20"/>
      <c r="D39" s="18"/>
      <c r="E39" s="49" t="s">
        <v>133</v>
      </c>
      <c r="F39" s="35"/>
      <c r="G39" s="72">
        <f t="shared" si="0"/>
        <v>0</v>
      </c>
      <c r="H39" s="72"/>
      <c r="I39" s="22"/>
      <c r="J39" s="22"/>
    </row>
    <row r="40" spans="1:10" ht="15.75">
      <c r="A40" s="20"/>
      <c r="B40" s="45"/>
      <c r="C40" s="20"/>
      <c r="D40" s="18" t="s">
        <v>145</v>
      </c>
      <c r="E40" s="49"/>
      <c r="F40" s="35"/>
      <c r="G40" s="22">
        <f t="shared" si="0"/>
        <v>81864098</v>
      </c>
      <c r="H40" s="22">
        <f>SUM(H11:H38)</f>
        <v>23677463</v>
      </c>
      <c r="I40" s="22">
        <f>SUM(I11:I38)</f>
        <v>58186635</v>
      </c>
      <c r="J40" s="22"/>
    </row>
    <row r="41" spans="1:10" ht="57">
      <c r="A41" s="20" t="s">
        <v>166</v>
      </c>
      <c r="B41" s="45"/>
      <c r="C41" s="20"/>
      <c r="D41" s="18" t="s">
        <v>167</v>
      </c>
      <c r="E41" s="49"/>
      <c r="F41" s="73"/>
      <c r="G41" s="22"/>
      <c r="H41" s="22"/>
      <c r="I41" s="22"/>
      <c r="J41" s="22"/>
    </row>
    <row r="42" spans="1:10" ht="57">
      <c r="A42" s="20" t="s">
        <v>46</v>
      </c>
      <c r="B42" s="45"/>
      <c r="C42" s="20"/>
      <c r="D42" s="18" t="s">
        <v>167</v>
      </c>
      <c r="E42" s="49"/>
      <c r="F42" s="35"/>
      <c r="G42" s="22"/>
      <c r="H42" s="22"/>
      <c r="I42" s="22"/>
      <c r="J42" s="22"/>
    </row>
    <row r="43" spans="1:10" ht="76.5">
      <c r="A43" s="42" t="s">
        <v>47</v>
      </c>
      <c r="B43" s="62">
        <v>1010</v>
      </c>
      <c r="C43" s="42" t="s">
        <v>134</v>
      </c>
      <c r="D43" s="43" t="s">
        <v>37</v>
      </c>
      <c r="E43" s="54" t="s">
        <v>135</v>
      </c>
      <c r="F43" s="69" t="s">
        <v>161</v>
      </c>
      <c r="G43" s="22">
        <f t="shared" si="0"/>
        <v>123669</v>
      </c>
      <c r="H43" s="22">
        <v>123669</v>
      </c>
      <c r="I43" s="22"/>
      <c r="J43" s="22"/>
    </row>
    <row r="44" spans="1:10" ht="135">
      <c r="A44" s="42" t="s">
        <v>54</v>
      </c>
      <c r="B44" s="62">
        <v>1020</v>
      </c>
      <c r="C44" s="42" t="s">
        <v>56</v>
      </c>
      <c r="D44" s="43" t="s">
        <v>57</v>
      </c>
      <c r="E44" s="54" t="s">
        <v>158</v>
      </c>
      <c r="F44" s="65" t="s">
        <v>148</v>
      </c>
      <c r="G44" s="22">
        <f t="shared" si="0"/>
        <v>903672</v>
      </c>
      <c r="H44" s="22">
        <v>903672</v>
      </c>
      <c r="I44" s="22"/>
      <c r="J44" s="22"/>
    </row>
    <row r="45" spans="1:10" ht="135" customHeight="1">
      <c r="A45" s="20"/>
      <c r="B45" s="45"/>
      <c r="C45" s="20"/>
      <c r="D45" s="18"/>
      <c r="E45" s="54" t="s">
        <v>136</v>
      </c>
      <c r="F45" s="69" t="s">
        <v>161</v>
      </c>
      <c r="G45" s="22">
        <f t="shared" si="0"/>
        <v>66557</v>
      </c>
      <c r="H45" s="22">
        <v>66557</v>
      </c>
      <c r="I45" s="22"/>
      <c r="J45" s="22"/>
    </row>
    <row r="46" spans="1:10" ht="15.75" hidden="1">
      <c r="A46" s="20"/>
      <c r="B46" s="45"/>
      <c r="C46" s="20"/>
      <c r="D46" s="18"/>
      <c r="E46" s="49"/>
      <c r="F46" s="35"/>
      <c r="G46" s="22">
        <f t="shared" si="0"/>
        <v>0</v>
      </c>
      <c r="H46" s="22"/>
      <c r="I46" s="22"/>
      <c r="J46" s="22"/>
    </row>
    <row r="47" spans="1:10" ht="71.25">
      <c r="A47" s="20" t="s">
        <v>137</v>
      </c>
      <c r="B47" s="45">
        <v>1162</v>
      </c>
      <c r="C47" s="20" t="s">
        <v>138</v>
      </c>
      <c r="D47" s="18" t="s">
        <v>139</v>
      </c>
      <c r="E47" s="49" t="s">
        <v>140</v>
      </c>
      <c r="F47" s="69" t="s">
        <v>155</v>
      </c>
      <c r="G47" s="22">
        <f t="shared" si="0"/>
        <v>171960</v>
      </c>
      <c r="H47" s="22">
        <v>171960</v>
      </c>
      <c r="I47" s="22"/>
      <c r="J47" s="22"/>
    </row>
    <row r="48" spans="1:10" ht="71.25">
      <c r="A48" s="56"/>
      <c r="B48" s="56"/>
      <c r="C48" s="52"/>
      <c r="D48" s="9"/>
      <c r="E48" s="63" t="s">
        <v>141</v>
      </c>
      <c r="F48" s="69" t="s">
        <v>156</v>
      </c>
      <c r="G48" s="22">
        <f t="shared" si="0"/>
        <v>45500</v>
      </c>
      <c r="H48" s="22">
        <v>45500</v>
      </c>
      <c r="I48" s="22"/>
      <c r="J48" s="22"/>
    </row>
    <row r="49" spans="1:10" ht="71.25">
      <c r="A49" s="56"/>
      <c r="B49" s="59"/>
      <c r="C49" s="60"/>
      <c r="D49" s="61"/>
      <c r="E49" s="64" t="s">
        <v>142</v>
      </c>
      <c r="F49" s="69" t="s">
        <v>157</v>
      </c>
      <c r="G49" s="22">
        <f t="shared" si="0"/>
        <v>331700</v>
      </c>
      <c r="H49" s="22">
        <v>331700</v>
      </c>
      <c r="I49" s="22"/>
      <c r="J49" s="22"/>
    </row>
    <row r="50" spans="1:10" ht="15.75">
      <c r="A50" s="20"/>
      <c r="B50" s="45"/>
      <c r="C50" s="20"/>
      <c r="D50" s="18" t="s">
        <v>146</v>
      </c>
      <c r="E50" s="49"/>
      <c r="F50" s="35"/>
      <c r="G50" s="22">
        <f t="shared" si="0"/>
        <v>1643058</v>
      </c>
      <c r="H50" s="22">
        <f>SUM(H43:H49)</f>
        <v>1643058</v>
      </c>
      <c r="I50" s="22"/>
      <c r="J50" s="22"/>
    </row>
    <row r="51" spans="1:10" ht="15.75" hidden="1">
      <c r="A51" s="35"/>
      <c r="B51" s="35"/>
      <c r="C51" s="35"/>
      <c r="D51" s="35"/>
      <c r="E51" s="35"/>
      <c r="F51" s="35"/>
      <c r="G51" s="22">
        <f t="shared" si="0"/>
        <v>0</v>
      </c>
      <c r="H51" s="22"/>
      <c r="I51" s="22"/>
      <c r="J51" s="22"/>
    </row>
    <row r="52" spans="1:10" ht="15.75" hidden="1">
      <c r="A52" s="35"/>
      <c r="B52" s="35"/>
      <c r="C52" s="35"/>
      <c r="D52" s="35"/>
      <c r="E52" s="35"/>
      <c r="F52" s="35"/>
      <c r="G52" s="22">
        <f t="shared" si="0"/>
        <v>0</v>
      </c>
      <c r="H52" s="22"/>
      <c r="I52" s="22"/>
      <c r="J52" s="22"/>
    </row>
    <row r="53" spans="1:10" ht="15.75" hidden="1">
      <c r="A53" s="35"/>
      <c r="B53" s="35"/>
      <c r="C53" s="35"/>
      <c r="D53" s="35"/>
      <c r="E53" s="35"/>
      <c r="F53" s="35"/>
      <c r="G53" s="22">
        <f t="shared" si="0"/>
        <v>0</v>
      </c>
      <c r="H53" s="22"/>
      <c r="I53" s="22"/>
      <c r="J53" s="22"/>
    </row>
    <row r="54" spans="1:10" ht="15.75" hidden="1">
      <c r="A54" s="35"/>
      <c r="B54" s="35"/>
      <c r="C54" s="35"/>
      <c r="D54" s="35"/>
      <c r="E54" s="35"/>
      <c r="F54" s="35"/>
      <c r="G54" s="22">
        <f t="shared" si="0"/>
        <v>0</v>
      </c>
      <c r="H54" s="22"/>
      <c r="I54" s="22"/>
      <c r="J54" s="22"/>
    </row>
    <row r="55" spans="1:10" ht="15.75" hidden="1">
      <c r="A55" s="1"/>
      <c r="B55" s="1"/>
      <c r="C55" s="1"/>
      <c r="D55" s="1"/>
      <c r="E55" s="1"/>
      <c r="F55" s="1"/>
      <c r="G55" s="22">
        <f t="shared" si="0"/>
        <v>0</v>
      </c>
      <c r="H55" s="22"/>
      <c r="I55" s="22"/>
      <c r="J55" s="22"/>
    </row>
    <row r="56" spans="1:10" ht="15.75">
      <c r="A56" s="1" t="s">
        <v>6</v>
      </c>
      <c r="B56" s="1" t="s">
        <v>6</v>
      </c>
      <c r="C56" s="1" t="s">
        <v>6</v>
      </c>
      <c r="D56" s="2" t="s">
        <v>18</v>
      </c>
      <c r="E56" s="1" t="s">
        <v>6</v>
      </c>
      <c r="F56" s="1" t="s">
        <v>6</v>
      </c>
      <c r="G56" s="22">
        <f t="shared" si="0"/>
        <v>83507156</v>
      </c>
      <c r="H56" s="22">
        <f>H50+H40</f>
        <v>25320521</v>
      </c>
      <c r="I56" s="22">
        <f>I50+I40</f>
        <v>58186635</v>
      </c>
      <c r="J56" s="22"/>
    </row>
    <row r="58" spans="1:4" ht="15.75">
      <c r="A58" s="3" t="s">
        <v>84</v>
      </c>
      <c r="D58" s="3" t="s">
        <v>85</v>
      </c>
    </row>
  </sheetData>
  <sheetProtection/>
  <mergeCells count="11">
    <mergeCell ref="F6:F7"/>
    <mergeCell ref="G2:J2"/>
    <mergeCell ref="G6:G7"/>
    <mergeCell ref="H6:H7"/>
    <mergeCell ref="I6:J6"/>
    <mergeCell ref="A4:J4"/>
    <mergeCell ref="A6:A7"/>
    <mergeCell ref="B6:B7"/>
    <mergeCell ref="C6:C7"/>
    <mergeCell ref="D6:D7"/>
    <mergeCell ref="E6:E7"/>
  </mergeCells>
  <printOptions/>
  <pageMargins left="0.15748031496062992" right="0.15748031496062992" top="0.7480314960629921" bottom="0.15748031496062992" header="0.31496062992125984" footer="0.1574803149606299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2019-07-09T05:10:43Z</cp:lastPrinted>
  <dcterms:created xsi:type="dcterms:W3CDTF">2019-01-02T13:08:33Z</dcterms:created>
  <dcterms:modified xsi:type="dcterms:W3CDTF">2019-07-09T05:11:15Z</dcterms:modified>
  <cp:category/>
  <cp:version/>
  <cp:contentType/>
  <cp:contentStatus/>
</cp:coreProperties>
</file>