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770"/>
  </bookViews>
  <sheets>
    <sheet name="Лист1" sheetId="1" r:id="rId1"/>
  </sheets>
  <definedNames>
    <definedName name="_xlnm.Print_Titles" localSheetId="0">Лист1!$7:$9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0" i="1"/>
  <c r="E21" i="1" l="1"/>
  <c r="E24" i="1" l="1"/>
  <c r="E20" i="1" s="1"/>
  <c r="E16" i="1" s="1"/>
  <c r="E31" i="1" s="1"/>
  <c r="E32" i="1" s="1"/>
  <c r="H32" i="1" s="1"/>
  <c r="H10" i="1"/>
  <c r="H11" i="1"/>
  <c r="H12" i="1"/>
  <c r="H13" i="1"/>
  <c r="H14" i="1"/>
  <c r="H15" i="1"/>
  <c r="H17" i="1"/>
  <c r="H18" i="1"/>
  <c r="H19" i="1"/>
  <c r="H21" i="1"/>
  <c r="H22" i="1"/>
  <c r="H23" i="1"/>
  <c r="H25" i="1"/>
  <c r="H26" i="1"/>
  <c r="H27" i="1"/>
  <c r="H28" i="1"/>
  <c r="H29" i="1"/>
  <c r="H30" i="1"/>
  <c r="H24" i="1" l="1"/>
  <c r="H31" i="1"/>
  <c r="H16" i="1"/>
  <c r="H20" i="1"/>
</calcChain>
</file>

<file path=xl/sharedStrings.xml><?xml version="1.0" encoding="utf-8"?>
<sst xmlns="http://schemas.openxmlformats.org/spreadsheetml/2006/main" count="54" uniqueCount="53">
  <si>
    <t>ККД</t>
  </si>
  <si>
    <t>Доходи</t>
  </si>
  <si>
    <t>Уточн.річн. план</t>
  </si>
  <si>
    <t xml:space="preserve"> Уточ.пл. за період</t>
  </si>
  <si>
    <t>Факт</t>
  </si>
  <si>
    <t>10000000</t>
  </si>
  <si>
    <t>Податкові надходження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</si>
  <si>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</si>
  <si>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</si>
  <si>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</si>
  <si>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</si>
  <si>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</si>
  <si>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</si>
  <si>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</si>
  <si>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</si>
  <si>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</si>
  <si>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</si>
  <si>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</si>
  <si>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</si>
  <si>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24000000</t>
  </si>
  <si>
    <t>Інші неподаткові надходження</t>
  </si>
  <si>
    <t>24060000</t>
  </si>
  <si>
    <t>Інші надходження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</si>
  <si>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</si>
  <si>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</si>
  <si>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</si>
  <si>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</si>
  <si>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</si>
  <si>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</si>
  <si>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</si>
  <si>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</si>
  <si>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25010400</t>
  </si>
  <si>
    <t>Надходження бюджетних установ від реалізації в установленому порядку майна (крім нерухомого майна)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</si>
  <si>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</si>
  <si>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</si>
  <si>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</si>
  <si>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</si>
  <si>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</si>
  <si>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</si>
  <si>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40000000</t>
  </si>
  <si>
    <t>Офіційні трансферти</t>
  </si>
  <si>
    <t>41000000</t>
  </si>
  <si>
    <t>Від органів державного управління</t>
  </si>
  <si>
    <t>41030000</t>
  </si>
  <si>
    <t>Субвенції з державного бюджету місцевим бюджетам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</si>
  <si>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</si>
  <si>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</si>
  <si>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 xml:space="preserve"> </t>
  </si>
  <si>
    <t xml:space="preserve">Усього ( без урахування трансфертів) </t>
  </si>
  <si>
    <t xml:space="preserve">Усього </t>
  </si>
  <si>
    <t>Інформація про стан виконання дохідної частини спеціального фонду бюджету Галицинівської СТГ за 1 півріччя 2026 року</t>
  </si>
  <si>
    <t>Відхилення, грн. (гр.6 = гр.4 - гр.5)</t>
  </si>
  <si>
    <t>Виконання у % (гр.7 = гр.5/гр.4*100)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</si>
</sst>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D4F1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1" xfId="0" applyBorder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2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8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D4F1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2"/>
  <sheetViews>
    <sheetView tabSelected="1" topLeftCell="B1" workbookViewId="0">
      <selection activeCell="J23" sqref="J23"/>
    </sheetView>
  </sheetViews>
  <sheetFormatPr defaultRowHeight="12.75" x14ac:dyDescent="0.2"/>
  <cols>
    <col min="1" max="1" width="0" hidden="1" customWidth="1"/>
    <col min="2" max="2" width="12.28515625" style="14" customWidth="1"/>
    <col min="3" max="3" width="50.7109375" style="3" customWidth="1"/>
    <col min="4" max="7" width="16" style="4" customWidth="1"/>
    <col min="8" max="8" width="13.140625" style="4" customWidth="1"/>
  </cols>
  <sheetData>
    <row r="2" spans="1:8" x14ac:dyDescent="0.2">
      <c r="B2" s="1"/>
      <c r="C2" s="2"/>
      <c r="D2" s="5"/>
      <c r="E2" s="5"/>
      <c r="F2" s="5"/>
      <c r="G2" s="5"/>
      <c r="H2" s="5"/>
    </row>
    <row r="3" spans="1:8" x14ac:dyDescent="0.2">
      <c r="B3" s="20"/>
      <c r="C3" s="20"/>
      <c r="D3" s="20"/>
      <c r="E3" s="20"/>
      <c r="F3" s="20"/>
      <c r="G3" s="20"/>
      <c r="H3" s="20"/>
    </row>
    <row r="4" spans="1:8" x14ac:dyDescent="0.2">
      <c r="B4" s="1"/>
      <c r="C4" s="2"/>
      <c r="D4" s="5"/>
      <c r="E4" s="5"/>
      <c r="F4" s="5"/>
      <c r="G4" s="5"/>
      <c r="H4" s="5"/>
    </row>
    <row r="5" spans="1:8" ht="55.5" customHeight="1" x14ac:dyDescent="0.3">
      <c r="B5" s="19"/>
      <c r="C5" s="24" t="s">
        <v>50</v>
      </c>
      <c r="D5" s="25"/>
      <c r="E5" s="25"/>
      <c r="F5" s="19"/>
      <c r="G5" s="19"/>
      <c r="H5" s="19"/>
    </row>
    <row r="6" spans="1:8" x14ac:dyDescent="0.2">
      <c r="H6" s="6"/>
    </row>
    <row r="7" spans="1:8" x14ac:dyDescent="0.2">
      <c r="A7" s="7"/>
      <c r="B7" s="21" t="s">
        <v>0</v>
      </c>
      <c r="C7" s="22" t="s">
        <v>1</v>
      </c>
      <c r="D7" s="23"/>
      <c r="E7" s="23"/>
      <c r="F7" s="23"/>
      <c r="G7" s="23"/>
      <c r="H7" s="23"/>
    </row>
    <row r="8" spans="1:8" ht="40.5" customHeight="1" x14ac:dyDescent="0.2">
      <c r="A8" s="7"/>
      <c r="B8" s="21"/>
      <c r="C8" s="22"/>
      <c r="D8" s="8" t="s">
        <v>2</v>
      </c>
      <c r="E8" s="8" t="s">
        <v>3</v>
      </c>
      <c r="F8" s="9" t="s">
        <v>4</v>
      </c>
      <c r="G8" s="8" t="s">
        <v>51</v>
      </c>
      <c r="H8" s="26" t="s">
        <v>52</v>
      </c>
    </row>
    <row r="9" spans="1:8" x14ac:dyDescent="0.2">
      <c r="A9" s="7"/>
      <c r="B9" s="16">
        <v>1</v>
      </c>
      <c r="C9" s="17">
        <v>2</v>
      </c>
      <c r="D9" s="16">
        <v>3</v>
      </c>
      <c r="E9" s="16">
        <v>4</v>
      </c>
      <c r="F9" s="16">
        <v>5</v>
      </c>
      <c r="G9" s="16">
        <v>6</v>
      </c>
      <c r="H9" s="18">
        <v>7</v>
      </c>
    </row>
    <row r="10" spans="1:8" x14ac:dyDescent="0.2">
      <c r="A10" s="11">
        <v>1</v>
      </c>
      <c r="B10" s="15" t="s">
        <v>5</v>
      </c>
      <c r="C10" s="12" t="s">
        <v>6</v>
      </c>
      <c r="D10" s="13">
        <v>3768000</v>
      </c>
      <c r="E10" s="13">
        <v>1628000</v>
      </c>
      <c r="F10" s="13">
        <v>1352733.97</v>
      </c>
      <c r="G10" s="27">
        <f>E10-F10</f>
        <v>275266.03000000003</v>
      </c>
      <c r="H10" s="10">
        <f t="shared" ref="H10:H32" si="0">IF(E10=0,0,F10/E10*100)</f>
        <v>83.091767199017198</v>
      </c>
    </row>
    <row r="11" spans="1:8" x14ac:dyDescent="0.2">
      <c r="A11" s="11">
        <v>1</v>
      </c>
      <c r="B11" s="15" t="s">
        <v>7</v>
      </c>
      <c r="C11" s="12" t="s">
        <v>8</v>
      </c>
      <c r="D11" s="13">
        <v>3768000</v>
      </c>
      <c r="E11" s="13">
        <v>1628000</v>
      </c>
      <c r="F11" s="13">
        <v>1352733.97</v>
      </c>
      <c r="G11" s="27">
        <f t="shared" ref="G11:G32" si="1">E11-F11</f>
        <v>275266.03000000003</v>
      </c>
      <c r="H11" s="10">
        <f t="shared" si="0"/>
        <v>83.091767199017198</v>
      </c>
    </row>
    <row r="12" spans="1:8" x14ac:dyDescent="0.2">
      <c r="A12" s="11">
        <v>1</v>
      </c>
      <c r="B12" s="15" t="s">
        <v>9</v>
      </c>
      <c r="C12" s="12" t="s">
        <v>10</v>
      </c>
      <c r="D12" s="13">
        <v>3768000</v>
      </c>
      <c r="E12" s="13">
        <v>1628000</v>
      </c>
      <c r="F12" s="13">
        <v>1352733.97</v>
      </c>
      <c r="G12" s="27">
        <f t="shared" si="1"/>
        <v>275266.03000000003</v>
      </c>
      <c r="H12" s="10">
        <f t="shared" si="0"/>
        <v>83.091767199017198</v>
      </c>
    </row>
    <row r="13" spans="1:8" ht="51" x14ac:dyDescent="0.2">
      <c r="A13" s="11">
        <v>0</v>
      </c>
      <c r="B13" s="15" t="s">
        <v>11</v>
      </c>
      <c r="C13" s="12" t="s">
        <v>12</v>
      </c>
      <c r="D13" s="13">
        <v>131400</v>
      </c>
      <c r="E13" s="13">
        <v>62000</v>
      </c>
      <c r="F13" s="13">
        <v>61591.21</v>
      </c>
      <c r="G13" s="13">
        <f t="shared" si="1"/>
        <v>408.79000000000087</v>
      </c>
      <c r="H13" s="10">
        <f t="shared" si="0"/>
        <v>99.340661290322572</v>
      </c>
    </row>
    <row r="14" spans="1:8" ht="25.5" x14ac:dyDescent="0.2">
      <c r="A14" s="11">
        <v>0</v>
      </c>
      <c r="B14" s="15" t="s">
        <v>13</v>
      </c>
      <c r="C14" s="12" t="s">
        <v>14</v>
      </c>
      <c r="D14" s="13">
        <v>3600000</v>
      </c>
      <c r="E14" s="13">
        <v>1550000</v>
      </c>
      <c r="F14" s="13">
        <v>1272496.79</v>
      </c>
      <c r="G14" s="13">
        <f t="shared" si="1"/>
        <v>277503.20999999996</v>
      </c>
      <c r="H14" s="10">
        <f t="shared" si="0"/>
        <v>82.096567096774194</v>
      </c>
    </row>
    <row r="15" spans="1:8" ht="38.25" x14ac:dyDescent="0.2">
      <c r="A15" s="11">
        <v>0</v>
      </c>
      <c r="B15" s="15" t="s">
        <v>15</v>
      </c>
      <c r="C15" s="12" t="s">
        <v>16</v>
      </c>
      <c r="D15" s="13">
        <v>36600</v>
      </c>
      <c r="E15" s="13">
        <v>16000</v>
      </c>
      <c r="F15" s="13">
        <v>18645.97</v>
      </c>
      <c r="G15" s="13">
        <f t="shared" si="1"/>
        <v>-2645.9700000000012</v>
      </c>
      <c r="H15" s="10">
        <f t="shared" si="0"/>
        <v>116.53731250000001</v>
      </c>
    </row>
    <row r="16" spans="1:8" x14ac:dyDescent="0.2">
      <c r="A16" s="11">
        <v>1</v>
      </c>
      <c r="B16" s="15" t="s">
        <v>17</v>
      </c>
      <c r="C16" s="12" t="s">
        <v>18</v>
      </c>
      <c r="D16" s="13">
        <v>39227963.839999996</v>
      </c>
      <c r="E16" s="13">
        <f>E17+E20</f>
        <v>39227963.839999996</v>
      </c>
      <c r="F16" s="13">
        <v>39211261.68</v>
      </c>
      <c r="G16" s="27">
        <f t="shared" si="1"/>
        <v>16702.159999996424</v>
      </c>
      <c r="H16" s="10">
        <f t="shared" si="0"/>
        <v>99.957422821974333</v>
      </c>
    </row>
    <row r="17" spans="1:8" x14ac:dyDescent="0.2">
      <c r="A17" s="11">
        <v>1</v>
      </c>
      <c r="B17" s="15" t="s">
        <v>19</v>
      </c>
      <c r="C17" s="12" t="s">
        <v>20</v>
      </c>
      <c r="D17" s="13">
        <v>0</v>
      </c>
      <c r="E17" s="13">
        <v>0</v>
      </c>
      <c r="F17" s="13">
        <v>2453.4</v>
      </c>
      <c r="G17" s="27">
        <f t="shared" si="1"/>
        <v>-2453.4</v>
      </c>
      <c r="H17" s="10">
        <f t="shared" si="0"/>
        <v>0</v>
      </c>
    </row>
    <row r="18" spans="1:8" x14ac:dyDescent="0.2">
      <c r="A18" s="11">
        <v>1</v>
      </c>
      <c r="B18" s="15" t="s">
        <v>21</v>
      </c>
      <c r="C18" s="12" t="s">
        <v>22</v>
      </c>
      <c r="D18" s="13">
        <v>0</v>
      </c>
      <c r="E18" s="13">
        <v>0</v>
      </c>
      <c r="F18" s="13">
        <v>2453.4</v>
      </c>
      <c r="G18" s="27">
        <f t="shared" si="1"/>
        <v>-2453.4</v>
      </c>
      <c r="H18" s="10">
        <f t="shared" si="0"/>
        <v>0</v>
      </c>
    </row>
    <row r="19" spans="1:8" ht="38.25" x14ac:dyDescent="0.2">
      <c r="A19" s="11">
        <v>0</v>
      </c>
      <c r="B19" s="15" t="s">
        <v>23</v>
      </c>
      <c r="C19" s="12" t="s">
        <v>24</v>
      </c>
      <c r="D19" s="13">
        <v>0</v>
      </c>
      <c r="E19" s="13">
        <v>0</v>
      </c>
      <c r="F19" s="13">
        <v>2453.4</v>
      </c>
      <c r="G19" s="13">
        <f t="shared" si="1"/>
        <v>-2453.4</v>
      </c>
      <c r="H19" s="10">
        <f t="shared" si="0"/>
        <v>0</v>
      </c>
    </row>
    <row r="20" spans="1:8" x14ac:dyDescent="0.2">
      <c r="A20" s="11">
        <v>1</v>
      </c>
      <c r="B20" s="15" t="s">
        <v>25</v>
      </c>
      <c r="C20" s="12" t="s">
        <v>26</v>
      </c>
      <c r="D20" s="13">
        <v>39227963.839999996</v>
      </c>
      <c r="E20" s="13">
        <f>E21+E24</f>
        <v>39227963.839999996</v>
      </c>
      <c r="F20" s="13">
        <v>39208808.280000001</v>
      </c>
      <c r="G20" s="27">
        <f t="shared" si="1"/>
        <v>19155.559999994934</v>
      </c>
      <c r="H20" s="10">
        <f t="shared" si="0"/>
        <v>99.95116861003001</v>
      </c>
    </row>
    <row r="21" spans="1:8" ht="25.5" x14ac:dyDescent="0.2">
      <c r="A21" s="11">
        <v>1</v>
      </c>
      <c r="B21" s="15" t="s">
        <v>27</v>
      </c>
      <c r="C21" s="12" t="s">
        <v>28</v>
      </c>
      <c r="D21" s="13">
        <v>15840</v>
      </c>
      <c r="E21" s="13">
        <f>E22</f>
        <v>15840</v>
      </c>
      <c r="F21" s="13">
        <v>10325</v>
      </c>
      <c r="G21" s="27">
        <f t="shared" si="1"/>
        <v>5515</v>
      </c>
      <c r="H21" s="10">
        <f t="shared" si="0"/>
        <v>65.183080808080803</v>
      </c>
    </row>
    <row r="22" spans="1:8" ht="25.5" x14ac:dyDescent="0.2">
      <c r="A22" s="11">
        <v>0</v>
      </c>
      <c r="B22" s="15" t="s">
        <v>29</v>
      </c>
      <c r="C22" s="12" t="s">
        <v>30</v>
      </c>
      <c r="D22" s="13">
        <v>15840</v>
      </c>
      <c r="E22" s="13">
        <v>15840</v>
      </c>
      <c r="F22" s="13">
        <v>6325</v>
      </c>
      <c r="G22" s="13">
        <f t="shared" si="1"/>
        <v>9515</v>
      </c>
      <c r="H22" s="10">
        <f t="shared" si="0"/>
        <v>39.930555555555557</v>
      </c>
    </row>
    <row r="23" spans="1:8" ht="25.5" x14ac:dyDescent="0.2">
      <c r="A23" s="11">
        <v>0</v>
      </c>
      <c r="B23" s="15" t="s">
        <v>31</v>
      </c>
      <c r="C23" s="12" t="s">
        <v>32</v>
      </c>
      <c r="D23" s="13">
        <v>0</v>
      </c>
      <c r="E23" s="13">
        <v>0</v>
      </c>
      <c r="F23" s="13">
        <v>4000</v>
      </c>
      <c r="G23" s="13">
        <f t="shared" si="1"/>
        <v>-4000</v>
      </c>
      <c r="H23" s="10">
        <f t="shared" si="0"/>
        <v>0</v>
      </c>
    </row>
    <row r="24" spans="1:8" x14ac:dyDescent="0.2">
      <c r="A24" s="11">
        <v>1</v>
      </c>
      <c r="B24" s="15" t="s">
        <v>33</v>
      </c>
      <c r="C24" s="12" t="s">
        <v>34</v>
      </c>
      <c r="D24" s="13">
        <v>39212123.839999996</v>
      </c>
      <c r="E24" s="13">
        <f>E25+E26</f>
        <v>39212123.839999996</v>
      </c>
      <c r="F24" s="13">
        <v>39198483.280000001</v>
      </c>
      <c r="G24" s="27">
        <f t="shared" si="1"/>
        <v>13640.559999994934</v>
      </c>
      <c r="H24" s="10">
        <f t="shared" si="0"/>
        <v>99.965213411913993</v>
      </c>
    </row>
    <row r="25" spans="1:8" x14ac:dyDescent="0.2">
      <c r="A25" s="11">
        <v>0</v>
      </c>
      <c r="B25" s="15" t="s">
        <v>35</v>
      </c>
      <c r="C25" s="12" t="s">
        <v>36</v>
      </c>
      <c r="D25" s="13">
        <v>31799589.729999997</v>
      </c>
      <c r="E25" s="13">
        <v>31799589.729999997</v>
      </c>
      <c r="F25" s="13">
        <v>31799589.73</v>
      </c>
      <c r="G25" s="13">
        <f t="shared" si="1"/>
        <v>0</v>
      </c>
      <c r="H25" s="10">
        <f t="shared" si="0"/>
        <v>100.00000000000003</v>
      </c>
    </row>
    <row r="26" spans="1:8" ht="63.75" x14ac:dyDescent="0.2">
      <c r="A26" s="11">
        <v>0</v>
      </c>
      <c r="B26" s="15" t="s">
        <v>37</v>
      </c>
      <c r="C26" s="12" t="s">
        <v>38</v>
      </c>
      <c r="D26" s="13">
        <v>7412534.1099999994</v>
      </c>
      <c r="E26" s="13">
        <v>7412534.1099999994</v>
      </c>
      <c r="F26" s="13">
        <v>7398893.5499999998</v>
      </c>
      <c r="G26" s="13">
        <f t="shared" si="1"/>
        <v>13640.55999999959</v>
      </c>
      <c r="H26" s="10">
        <f t="shared" si="0"/>
        <v>99.81597980127205</v>
      </c>
    </row>
    <row r="27" spans="1:8" x14ac:dyDescent="0.2">
      <c r="A27" s="11">
        <v>1</v>
      </c>
      <c r="B27" s="15" t="s">
        <v>39</v>
      </c>
      <c r="C27" s="12" t="s">
        <v>40</v>
      </c>
      <c r="D27" s="13">
        <v>101800</v>
      </c>
      <c r="E27" s="13">
        <v>101800</v>
      </c>
      <c r="F27" s="13">
        <v>101800</v>
      </c>
      <c r="G27" s="27">
        <f t="shared" si="1"/>
        <v>0</v>
      </c>
      <c r="H27" s="10">
        <f t="shared" si="0"/>
        <v>100</v>
      </c>
    </row>
    <row r="28" spans="1:8" x14ac:dyDescent="0.2">
      <c r="A28" s="11">
        <v>1</v>
      </c>
      <c r="B28" s="15" t="s">
        <v>41</v>
      </c>
      <c r="C28" s="12" t="s">
        <v>42</v>
      </c>
      <c r="D28" s="13">
        <v>101800</v>
      </c>
      <c r="E28" s="13">
        <v>101800</v>
      </c>
      <c r="F28" s="13">
        <v>101800</v>
      </c>
      <c r="G28" s="27">
        <f t="shared" si="1"/>
        <v>0</v>
      </c>
      <c r="H28" s="10">
        <f t="shared" si="0"/>
        <v>100</v>
      </c>
    </row>
    <row r="29" spans="1:8" x14ac:dyDescent="0.2">
      <c r="A29" s="11">
        <v>1</v>
      </c>
      <c r="B29" s="15" t="s">
        <v>43</v>
      </c>
      <c r="C29" s="12" t="s">
        <v>44</v>
      </c>
      <c r="D29" s="13">
        <v>101800</v>
      </c>
      <c r="E29" s="13">
        <v>101800</v>
      </c>
      <c r="F29" s="13">
        <v>101800</v>
      </c>
      <c r="G29" s="27">
        <f t="shared" si="1"/>
        <v>0</v>
      </c>
      <c r="H29" s="10">
        <f t="shared" si="0"/>
        <v>100</v>
      </c>
    </row>
    <row r="30" spans="1:8" ht="51" x14ac:dyDescent="0.2">
      <c r="A30" s="11">
        <v>0</v>
      </c>
      <c r="B30" s="15" t="s">
        <v>45</v>
      </c>
      <c r="C30" s="12" t="s">
        <v>46</v>
      </c>
      <c r="D30" s="13">
        <v>101800</v>
      </c>
      <c r="E30" s="13">
        <v>101800</v>
      </c>
      <c r="F30" s="13">
        <v>101800</v>
      </c>
      <c r="G30" s="13">
        <f t="shared" si="1"/>
        <v>0</v>
      </c>
      <c r="H30" s="10">
        <f t="shared" si="0"/>
        <v>100</v>
      </c>
    </row>
    <row r="31" spans="1:8" x14ac:dyDescent="0.2">
      <c r="A31" s="11">
        <v>1</v>
      </c>
      <c r="B31" s="15" t="s">
        <v>47</v>
      </c>
      <c r="C31" s="12" t="s">
        <v>48</v>
      </c>
      <c r="D31" s="13">
        <v>42995963.839999996</v>
      </c>
      <c r="E31" s="13">
        <f>E16+E10</f>
        <v>40855963.839999996</v>
      </c>
      <c r="F31" s="13">
        <v>40563995.649999999</v>
      </c>
      <c r="G31" s="27">
        <f t="shared" si="1"/>
        <v>291968.18999999762</v>
      </c>
      <c r="H31" s="10">
        <f t="shared" si="0"/>
        <v>99.285371919890565</v>
      </c>
    </row>
    <row r="32" spans="1:8" x14ac:dyDescent="0.2">
      <c r="A32" s="11">
        <v>1</v>
      </c>
      <c r="B32" s="15" t="s">
        <v>47</v>
      </c>
      <c r="C32" s="12" t="s">
        <v>49</v>
      </c>
      <c r="D32" s="13">
        <v>43097763.839999996</v>
      </c>
      <c r="E32" s="13">
        <f>E31+E27</f>
        <v>40957763.839999996</v>
      </c>
      <c r="F32" s="13">
        <v>40665795.649999999</v>
      </c>
      <c r="G32" s="27">
        <f t="shared" si="1"/>
        <v>291968.18999999762</v>
      </c>
      <c r="H32" s="10">
        <f t="shared" si="0"/>
        <v>99.287148118875436</v>
      </c>
    </row>
  </sheetData>
  <mergeCells count="5">
    <mergeCell ref="B3:H3"/>
    <mergeCell ref="B7:B8"/>
    <mergeCell ref="C7:C8"/>
    <mergeCell ref="D7:H7"/>
    <mergeCell ref="C5:E5"/>
  </mergeCells>
  <conditionalFormatting sqref="B10:B32">
    <cfRule type="expression" dxfId="7" priority="2" stopIfTrue="1">
      <formula>A10=1</formula>
    </cfRule>
  </conditionalFormatting>
  <conditionalFormatting sqref="C10:C32">
    <cfRule type="expression" dxfId="6" priority="3" stopIfTrue="1">
      <formula>A10=1</formula>
    </cfRule>
  </conditionalFormatting>
  <conditionalFormatting sqref="E25:E26 E22">
    <cfRule type="expression" dxfId="5" priority="11" stopIfTrue="1">
      <formula>#REF!=1</formula>
    </cfRule>
  </conditionalFormatting>
  <conditionalFormatting sqref="E27:E32 E23:E24">
    <cfRule type="expression" dxfId="4" priority="12" stopIfTrue="1">
      <formula>A23=1</formula>
    </cfRule>
  </conditionalFormatting>
  <conditionalFormatting sqref="D10:D32">
    <cfRule type="expression" dxfId="3" priority="17" stopIfTrue="1">
      <formula>A10=1</formula>
    </cfRule>
  </conditionalFormatting>
  <conditionalFormatting sqref="E10:E21">
    <cfRule type="expression" dxfId="2" priority="18" stopIfTrue="1">
      <formula>A10=1</formula>
    </cfRule>
  </conditionalFormatting>
  <conditionalFormatting sqref="F10:G32">
    <cfRule type="expression" dxfId="1" priority="19" stopIfTrue="1">
      <formula>A10=1</formula>
    </cfRule>
  </conditionalFormatting>
  <pageMargins left="0.32" right="0.33" top="0.39370078740157499" bottom="0.39370078740157499" header="0" footer="0"/>
  <pageSetup paperSize="9" scale="70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2026-07-24T10:39:38Z</cp:lastPrinted>
  <dcterms:created xsi:type="dcterms:W3CDTF">2026-07-24T06:24:30Z</dcterms:created>
  <dcterms:modified xsi:type="dcterms:W3CDTF">2026-08-10T05:47:20Z</dcterms:modified>
</cp:coreProperties>
</file>