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4610"/>
  </bookViews>
  <sheets>
    <sheet name="Лист1" sheetId="1" r:id="rId1"/>
  </sheets>
  <definedNames>
    <definedName name="_xlnm.Print_Titles" localSheetId="0">Лист1!$9:$11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/>
  <c r="D81"/>
  <c r="D78" l="1"/>
  <c r="C81"/>
  <c r="C84" l="1"/>
  <c r="C85"/>
  <c r="D84"/>
  <c r="F78"/>
  <c r="F74" s="1"/>
  <c r="E78"/>
  <c r="E74" s="1"/>
  <c r="E73" s="1"/>
  <c r="E89" s="1"/>
  <c r="C83" l="1"/>
  <c r="D86"/>
  <c r="C87"/>
  <c r="D66"/>
  <c r="C66" s="1"/>
  <c r="D64"/>
  <c r="C64" s="1"/>
  <c r="D61"/>
  <c r="C61" s="1"/>
  <c r="D58"/>
  <c r="C58" s="1"/>
  <c r="D56"/>
  <c r="C56" s="1"/>
  <c r="D45"/>
  <c r="C45" s="1"/>
  <c r="D36"/>
  <c r="C36" s="1"/>
  <c r="D30"/>
  <c r="C30" s="1"/>
  <c r="D28"/>
  <c r="D32"/>
  <c r="C32" s="1"/>
  <c r="D25"/>
  <c r="C25" s="1"/>
  <c r="D23"/>
  <c r="C23" s="1"/>
  <c r="D20"/>
  <c r="C20" s="1"/>
  <c r="D15"/>
  <c r="C15" s="1"/>
  <c r="C82"/>
  <c r="C80"/>
  <c r="D79"/>
  <c r="C88"/>
  <c r="C77"/>
  <c r="C76"/>
  <c r="C75"/>
  <c r="C71"/>
  <c r="C70"/>
  <c r="C69"/>
  <c r="C68"/>
  <c r="C67"/>
  <c r="C65"/>
  <c r="C63"/>
  <c r="C62"/>
  <c r="C60"/>
  <c r="C59"/>
  <c r="C57"/>
  <c r="C53"/>
  <c r="C52"/>
  <c r="C51"/>
  <c r="C50"/>
  <c r="C49"/>
  <c r="C48"/>
  <c r="C47"/>
  <c r="C46"/>
  <c r="C44"/>
  <c r="C43"/>
  <c r="C42"/>
  <c r="C41"/>
  <c r="C40"/>
  <c r="C39"/>
  <c r="C38"/>
  <c r="C37"/>
  <c r="C35"/>
  <c r="C34"/>
  <c r="C33"/>
  <c r="C31"/>
  <c r="C29"/>
  <c r="C26"/>
  <c r="C24"/>
  <c r="C21"/>
  <c r="C19"/>
  <c r="C18"/>
  <c r="C17"/>
  <c r="C16"/>
  <c r="C86" l="1"/>
  <c r="D74"/>
  <c r="D22"/>
  <c r="C22" s="1"/>
  <c r="D27"/>
  <c r="C27" s="1"/>
  <c r="C78"/>
  <c r="D55"/>
  <c r="C79"/>
  <c r="C28"/>
  <c r="D14"/>
  <c r="D54" l="1"/>
  <c r="C54" s="1"/>
  <c r="C55"/>
  <c r="D73"/>
  <c r="C73" s="1"/>
  <c r="C74"/>
  <c r="C14"/>
  <c r="D13"/>
  <c r="D72" l="1"/>
  <c r="C13"/>
  <c r="D89" l="1"/>
  <c r="C89" s="1"/>
  <c r="C72"/>
</calcChain>
</file>

<file path=xl/sharedStrings.xml><?xml version="1.0" encoding="utf-8"?>
<sst xmlns="http://schemas.openxmlformats.org/spreadsheetml/2006/main" count="94" uniqueCount="93">
  <si>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</si>
  <si>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</si>
  <si>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</si>
  <si>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</si>
  <si>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</si>
  <si>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</si>
  <si>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</si>
  <si>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</si>
  <si>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</si>
  <si>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</si>
  <si>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</si>
  <si>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</si>
  <si>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</si>
  <si>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</si>
  <si>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</si>
  <si>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</si>
  <si>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</si>
  <si>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</si>
  <si>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</si>
  <si>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</si>
  <si>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</si>
  <si>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</si>
  <si>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</si>
  <si>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</si>
  <si>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</si>
  <si>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</si>
  <si>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</si>
  <si>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</si>
  <si>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</si>
  <si>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</si>
  <si>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</si>
  <si>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</si>
  <si>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</si>
  <si>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</si>
  <si>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</si>
  <si>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</si>
  <si>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</si>
  <si>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</si>
  <si>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</si>
  <si>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</si>
  <si>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</si>
  <si>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</si>
  <si>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</si>
  <si>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</si>
  <si>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</si>
  <si>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</si>
  <si>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</si>
  <si>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</si>
  <si>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</si>
  <si>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</si>
  <si>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</si>
  <si>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</si>
  <si>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</si>
  <si>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</si>
  <si>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</si>
  <si>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</si>
  <si>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</si>
  <si>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</si>
  <si>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</si>
  <si>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</si>
  <si>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</si>
  <si>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</si>
  <si>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</si>
  <si>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</si>
  <si>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</si>
  <si>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</si>
  <si>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</si>
  <si>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</si>
  <si>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</si>
  <si>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</si>
  <si>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</si>
  <si>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</si>
  <si>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</si>
  <si>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</si>
  <si>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</si>
  <si>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</si>
  <si>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Сільський голова</t>
  </si>
  <si>
    <t>Іван НАЗАР</t>
  </si>
  <si>
    <t>1451200000</t>
  </si>
  <si>
    <t>(код бюджету)</t>
  </si>
  <si>
    <t>Додаткова дотація з державного бюджету місцевим бюджетам на
функціонування територій, на яких ведуться бойові дії</t>
  </si>
  <si>
    <t>ДОХОДИ_x000D_
сільського  бюджету на 2026 рік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</si>
  <si>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</si>
  <si>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</si>
  <si>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</si>
  <si>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</si>
  <si>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</si>
  <si>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</si>
  <si>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</si>
  <si>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</si>
  <si>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державного бюджету місцевим бюджетам на надання державної підтримки особам з особливими освітніми потребами</t>
  </si>
  <si>
    <t>від 27.02.2026 року № 2</t>
  </si>
  <si>
    <t>до рішення Галицинівської сільської ради</t>
  </si>
</sst>
</file>

<file path=xl/styles.xml><?xml version="1.0" encoding="utf-8"?>
<styleSheet xmlns="http://schemas.openxmlformats.org/spreadsheetml/2006/main">
  <fonts count="9"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3"/>
  <sheetViews>
    <sheetView tabSelected="1" view="pageBreakPreview" zoomScaleSheetLayoutView="100" workbookViewId="0">
      <selection activeCell="D3" sqref="D3:F3"/>
    </sheetView>
  </sheetViews>
  <sheetFormatPr defaultRowHeight="12.75"/>
  <cols>
    <col min="1" max="1" width="11.28515625" style="1" customWidth="1"/>
    <col min="2" max="2" width="41" style="1" customWidth="1"/>
    <col min="3" max="3" width="15.140625" style="1" customWidth="1"/>
    <col min="4" max="4" width="15.85546875" style="1" customWidth="1"/>
    <col min="5" max="5" width="14.140625" style="1" customWidth="1"/>
    <col min="6" max="6" width="13" style="1" customWidth="1"/>
    <col min="7" max="16384" width="9.140625" style="1"/>
  </cols>
  <sheetData>
    <row r="1" spans="1:6">
      <c r="D1" s="1" t="s">
        <v>0</v>
      </c>
    </row>
    <row r="2" spans="1:6">
      <c r="D2" s="1" t="s">
        <v>92</v>
      </c>
    </row>
    <row r="3" spans="1:6" ht="16.5" customHeight="1">
      <c r="D3" s="22" t="s">
        <v>91</v>
      </c>
      <c r="E3" s="22"/>
      <c r="F3" s="22"/>
    </row>
    <row r="5" spans="1:6" ht="36.75" customHeight="1">
      <c r="A5" s="23" t="s">
        <v>81</v>
      </c>
      <c r="B5" s="24"/>
      <c r="C5" s="24"/>
      <c r="D5" s="24"/>
      <c r="E5" s="24"/>
      <c r="F5" s="24"/>
    </row>
    <row r="6" spans="1:6" ht="25.5" customHeight="1">
      <c r="A6" s="29" t="s">
        <v>78</v>
      </c>
      <c r="B6" s="29"/>
      <c r="C6" s="29"/>
      <c r="D6" s="29"/>
      <c r="E6" s="29"/>
      <c r="F6" s="29"/>
    </row>
    <row r="7" spans="1:6" ht="14.25" customHeight="1">
      <c r="A7" s="28" t="s">
        <v>79</v>
      </c>
      <c r="B7" s="28"/>
      <c r="C7" s="28"/>
      <c r="D7" s="28"/>
      <c r="E7" s="28"/>
      <c r="F7" s="28"/>
    </row>
    <row r="8" spans="1:6">
      <c r="A8" s="2"/>
      <c r="F8" s="3" t="s">
        <v>1</v>
      </c>
    </row>
    <row r="9" spans="1:6">
      <c r="A9" s="25" t="s">
        <v>2</v>
      </c>
      <c r="B9" s="25" t="s">
        <v>3</v>
      </c>
      <c r="C9" s="26" t="s">
        <v>4</v>
      </c>
      <c r="D9" s="25" t="s">
        <v>5</v>
      </c>
      <c r="E9" s="25" t="s">
        <v>6</v>
      </c>
      <c r="F9" s="25"/>
    </row>
    <row r="10" spans="1:6">
      <c r="A10" s="25"/>
      <c r="B10" s="25"/>
      <c r="C10" s="25"/>
      <c r="D10" s="25"/>
      <c r="E10" s="25" t="s">
        <v>7</v>
      </c>
      <c r="F10" s="27" t="s">
        <v>8</v>
      </c>
    </row>
    <row r="11" spans="1:6" ht="35.25" customHeight="1">
      <c r="A11" s="25"/>
      <c r="B11" s="25"/>
      <c r="C11" s="25"/>
      <c r="D11" s="25"/>
      <c r="E11" s="25"/>
      <c r="F11" s="25"/>
    </row>
    <row r="12" spans="1:6">
      <c r="A12" s="15">
        <v>1</v>
      </c>
      <c r="B12" s="15">
        <v>2</v>
      </c>
      <c r="C12" s="16">
        <v>3</v>
      </c>
      <c r="D12" s="15">
        <v>4</v>
      </c>
      <c r="E12" s="15">
        <v>5</v>
      </c>
      <c r="F12" s="15">
        <v>6</v>
      </c>
    </row>
    <row r="13" spans="1:6" ht="18" customHeight="1">
      <c r="A13" s="4">
        <v>10000000</v>
      </c>
      <c r="B13" s="5" t="s">
        <v>9</v>
      </c>
      <c r="C13" s="6">
        <f t="shared" ref="C13:C44" si="0">D13+E13</f>
        <v>97621600</v>
      </c>
      <c r="D13" s="7">
        <f>D14+D22+D27+D35+D49</f>
        <v>93853600</v>
      </c>
      <c r="E13" s="7">
        <v>3768000</v>
      </c>
      <c r="F13" s="7">
        <v>0</v>
      </c>
    </row>
    <row r="14" spans="1:6" ht="25.5">
      <c r="A14" s="4">
        <v>11000000</v>
      </c>
      <c r="B14" s="5" t="s">
        <v>10</v>
      </c>
      <c r="C14" s="6">
        <f t="shared" si="0"/>
        <v>56652000</v>
      </c>
      <c r="D14" s="7">
        <f>D15+D20</f>
        <v>56652000</v>
      </c>
      <c r="E14" s="7">
        <v>0</v>
      </c>
      <c r="F14" s="7">
        <v>0</v>
      </c>
    </row>
    <row r="15" spans="1:6" ht="18" customHeight="1">
      <c r="A15" s="4">
        <v>11010000</v>
      </c>
      <c r="B15" s="5" t="s">
        <v>11</v>
      </c>
      <c r="C15" s="6">
        <f t="shared" si="0"/>
        <v>56542000</v>
      </c>
      <c r="D15" s="7">
        <f>D16+D17+D18+D19</f>
        <v>56542000</v>
      </c>
      <c r="E15" s="7">
        <v>0</v>
      </c>
      <c r="F15" s="7">
        <v>0</v>
      </c>
    </row>
    <row r="16" spans="1:6" ht="42" customHeight="1">
      <c r="A16" s="8">
        <v>11010100</v>
      </c>
      <c r="B16" s="9" t="s">
        <v>12</v>
      </c>
      <c r="C16" s="10">
        <f t="shared" si="0"/>
        <v>51200000</v>
      </c>
      <c r="D16" s="11">
        <v>51200000</v>
      </c>
      <c r="E16" s="11">
        <v>0</v>
      </c>
      <c r="F16" s="11">
        <v>0</v>
      </c>
    </row>
    <row r="17" spans="1:6" ht="44.25" customHeight="1">
      <c r="A17" s="8">
        <v>11010400</v>
      </c>
      <c r="B17" s="9" t="s">
        <v>13</v>
      </c>
      <c r="C17" s="10">
        <f t="shared" si="0"/>
        <v>4800000</v>
      </c>
      <c r="D17" s="11">
        <v>4800000</v>
      </c>
      <c r="E17" s="11">
        <v>0</v>
      </c>
      <c r="F17" s="11">
        <v>0</v>
      </c>
    </row>
    <row r="18" spans="1:6" ht="44.25" customHeight="1">
      <c r="A18" s="8">
        <v>11010500</v>
      </c>
      <c r="B18" s="9" t="s">
        <v>14</v>
      </c>
      <c r="C18" s="10">
        <f t="shared" si="0"/>
        <v>122000</v>
      </c>
      <c r="D18" s="11">
        <v>122000</v>
      </c>
      <c r="E18" s="11">
        <v>0</v>
      </c>
      <c r="F18" s="11">
        <v>0</v>
      </c>
    </row>
    <row r="19" spans="1:6" ht="44.25" customHeight="1">
      <c r="A19" s="8">
        <v>11011300</v>
      </c>
      <c r="B19" s="9" t="s">
        <v>15</v>
      </c>
      <c r="C19" s="10">
        <f t="shared" si="0"/>
        <v>420000</v>
      </c>
      <c r="D19" s="11">
        <v>420000</v>
      </c>
      <c r="E19" s="11">
        <v>0</v>
      </c>
      <c r="F19" s="11">
        <v>0</v>
      </c>
    </row>
    <row r="20" spans="1:6" ht="21.75" customHeight="1">
      <c r="A20" s="4">
        <v>11020000</v>
      </c>
      <c r="B20" s="5" t="s">
        <v>16</v>
      </c>
      <c r="C20" s="6">
        <f t="shared" si="0"/>
        <v>110000</v>
      </c>
      <c r="D20" s="7">
        <f>D21</f>
        <v>110000</v>
      </c>
      <c r="E20" s="7">
        <v>0</v>
      </c>
      <c r="F20" s="7">
        <v>0</v>
      </c>
    </row>
    <row r="21" spans="1:6" ht="33" customHeight="1">
      <c r="A21" s="8">
        <v>11020200</v>
      </c>
      <c r="B21" s="9" t="s">
        <v>17</v>
      </c>
      <c r="C21" s="10">
        <f t="shared" si="0"/>
        <v>110000</v>
      </c>
      <c r="D21" s="11">
        <v>110000</v>
      </c>
      <c r="E21" s="11">
        <v>0</v>
      </c>
      <c r="F21" s="11">
        <v>0</v>
      </c>
    </row>
    <row r="22" spans="1:6" ht="34.5" customHeight="1">
      <c r="A22" s="4">
        <v>13000000</v>
      </c>
      <c r="B22" s="5" t="s">
        <v>18</v>
      </c>
      <c r="C22" s="6">
        <f t="shared" si="0"/>
        <v>48000</v>
      </c>
      <c r="D22" s="7">
        <f>D23+D25</f>
        <v>48000</v>
      </c>
      <c r="E22" s="7">
        <v>0</v>
      </c>
      <c r="F22" s="7">
        <v>0</v>
      </c>
    </row>
    <row r="23" spans="1:6" ht="33" customHeight="1">
      <c r="A23" s="4">
        <v>13010000</v>
      </c>
      <c r="B23" s="5" t="s">
        <v>19</v>
      </c>
      <c r="C23" s="6">
        <f t="shared" si="0"/>
        <v>8000</v>
      </c>
      <c r="D23" s="7">
        <f>D24</f>
        <v>8000</v>
      </c>
      <c r="E23" s="7">
        <v>0</v>
      </c>
      <c r="F23" s="7">
        <v>0</v>
      </c>
    </row>
    <row r="24" spans="1:6" ht="80.25" customHeight="1">
      <c r="A24" s="8">
        <v>13010200</v>
      </c>
      <c r="B24" s="9" t="s">
        <v>20</v>
      </c>
      <c r="C24" s="10">
        <f t="shared" si="0"/>
        <v>8000</v>
      </c>
      <c r="D24" s="11">
        <v>8000</v>
      </c>
      <c r="E24" s="11">
        <v>0</v>
      </c>
      <c r="F24" s="11">
        <v>0</v>
      </c>
    </row>
    <row r="25" spans="1:6" ht="33" customHeight="1">
      <c r="A25" s="4">
        <v>13030000</v>
      </c>
      <c r="B25" s="5" t="s">
        <v>21</v>
      </c>
      <c r="C25" s="6">
        <f t="shared" si="0"/>
        <v>40000</v>
      </c>
      <c r="D25" s="7">
        <f>D26</f>
        <v>40000</v>
      </c>
      <c r="E25" s="7">
        <v>0</v>
      </c>
      <c r="F25" s="7">
        <v>0</v>
      </c>
    </row>
    <row r="26" spans="1:6" ht="69.75" customHeight="1">
      <c r="A26" s="8">
        <v>13030100</v>
      </c>
      <c r="B26" s="9" t="s">
        <v>22</v>
      </c>
      <c r="C26" s="10">
        <f t="shared" si="0"/>
        <v>40000</v>
      </c>
      <c r="D26" s="11">
        <v>40000</v>
      </c>
      <c r="E26" s="11">
        <v>0</v>
      </c>
      <c r="F26" s="11">
        <v>0</v>
      </c>
    </row>
    <row r="27" spans="1:6" ht="18.75" customHeight="1">
      <c r="A27" s="4">
        <v>14000000</v>
      </c>
      <c r="B27" s="5" t="s">
        <v>23</v>
      </c>
      <c r="C27" s="6">
        <f t="shared" si="0"/>
        <v>1941000</v>
      </c>
      <c r="D27" s="7">
        <f>D28+D30+D32</f>
        <v>1941000</v>
      </c>
      <c r="E27" s="7">
        <v>0</v>
      </c>
      <c r="F27" s="7">
        <v>0</v>
      </c>
    </row>
    <row r="28" spans="1:6" ht="31.5" customHeight="1">
      <c r="A28" s="4">
        <v>14020000</v>
      </c>
      <c r="B28" s="5" t="s">
        <v>24</v>
      </c>
      <c r="C28" s="6">
        <f t="shared" si="0"/>
        <v>10500</v>
      </c>
      <c r="D28" s="7">
        <f>D29</f>
        <v>10500</v>
      </c>
      <c r="E28" s="7">
        <v>0</v>
      </c>
      <c r="F28" s="7">
        <v>0</v>
      </c>
    </row>
    <row r="29" spans="1:6" ht="26.25" customHeight="1">
      <c r="A29" s="8">
        <v>14021900</v>
      </c>
      <c r="B29" s="9" t="s">
        <v>25</v>
      </c>
      <c r="C29" s="10">
        <f t="shared" si="0"/>
        <v>10500</v>
      </c>
      <c r="D29" s="11">
        <v>10500</v>
      </c>
      <c r="E29" s="11">
        <v>0</v>
      </c>
      <c r="F29" s="11">
        <v>0</v>
      </c>
    </row>
    <row r="30" spans="1:6" ht="44.25" customHeight="1">
      <c r="A30" s="4">
        <v>14030000</v>
      </c>
      <c r="B30" s="5" t="s">
        <v>26</v>
      </c>
      <c r="C30" s="6">
        <f t="shared" si="0"/>
        <v>65500</v>
      </c>
      <c r="D30" s="7">
        <f>D31</f>
        <v>65500</v>
      </c>
      <c r="E30" s="7">
        <v>0</v>
      </c>
      <c r="F30" s="7">
        <v>0</v>
      </c>
    </row>
    <row r="31" spans="1:6" ht="24" customHeight="1">
      <c r="A31" s="8">
        <v>14031900</v>
      </c>
      <c r="B31" s="9" t="s">
        <v>25</v>
      </c>
      <c r="C31" s="10">
        <f t="shared" si="0"/>
        <v>65500</v>
      </c>
      <c r="D31" s="11">
        <v>65500</v>
      </c>
      <c r="E31" s="11">
        <v>0</v>
      </c>
      <c r="F31" s="11">
        <v>0</v>
      </c>
    </row>
    <row r="32" spans="1:6" ht="44.25" customHeight="1">
      <c r="A32" s="4">
        <v>14040000</v>
      </c>
      <c r="B32" s="5" t="s">
        <v>27</v>
      </c>
      <c r="C32" s="6">
        <f t="shared" si="0"/>
        <v>1865000</v>
      </c>
      <c r="D32" s="7">
        <f>D33+D34</f>
        <v>1865000</v>
      </c>
      <c r="E32" s="7">
        <v>0</v>
      </c>
      <c r="F32" s="7">
        <v>0</v>
      </c>
    </row>
    <row r="33" spans="1:6" ht="111" customHeight="1">
      <c r="A33" s="8">
        <v>14040100</v>
      </c>
      <c r="B33" s="9" t="s">
        <v>28</v>
      </c>
      <c r="C33" s="10">
        <f t="shared" si="0"/>
        <v>1400000</v>
      </c>
      <c r="D33" s="11">
        <v>1400000</v>
      </c>
      <c r="E33" s="11">
        <v>0</v>
      </c>
      <c r="F33" s="11">
        <v>0</v>
      </c>
    </row>
    <row r="34" spans="1:6" ht="73.5" customHeight="1">
      <c r="A34" s="8">
        <v>14040200</v>
      </c>
      <c r="B34" s="9" t="s">
        <v>29</v>
      </c>
      <c r="C34" s="10">
        <f t="shared" si="0"/>
        <v>465000</v>
      </c>
      <c r="D34" s="11">
        <v>465000</v>
      </c>
      <c r="E34" s="11">
        <v>0</v>
      </c>
      <c r="F34" s="11">
        <v>0</v>
      </c>
    </row>
    <row r="35" spans="1:6" ht="49.5" customHeight="1">
      <c r="A35" s="4">
        <v>18000000</v>
      </c>
      <c r="B35" s="5" t="s">
        <v>30</v>
      </c>
      <c r="C35" s="6">
        <f t="shared" si="0"/>
        <v>35212600</v>
      </c>
      <c r="D35" s="7">
        <v>35212600</v>
      </c>
      <c r="E35" s="7">
        <v>0</v>
      </c>
      <c r="F35" s="7">
        <v>0</v>
      </c>
    </row>
    <row r="36" spans="1:6" ht="21.75" customHeight="1">
      <c r="A36" s="4">
        <v>18010000</v>
      </c>
      <c r="B36" s="5" t="s">
        <v>31</v>
      </c>
      <c r="C36" s="6">
        <f t="shared" si="0"/>
        <v>19802600</v>
      </c>
      <c r="D36" s="7">
        <f>D37+D38+D39+D40+D41+D42+D43+D44</f>
        <v>19802600</v>
      </c>
      <c r="E36" s="7">
        <v>0</v>
      </c>
      <c r="F36" s="7">
        <v>0</v>
      </c>
    </row>
    <row r="37" spans="1:6" ht="62.25" customHeight="1">
      <c r="A37" s="8">
        <v>18010100</v>
      </c>
      <c r="B37" s="9" t="s">
        <v>32</v>
      </c>
      <c r="C37" s="10">
        <f t="shared" si="0"/>
        <v>13600</v>
      </c>
      <c r="D37" s="11">
        <v>13600</v>
      </c>
      <c r="E37" s="11">
        <v>0</v>
      </c>
      <c r="F37" s="11">
        <v>0</v>
      </c>
    </row>
    <row r="38" spans="1:6" ht="60" customHeight="1">
      <c r="A38" s="8">
        <v>18010200</v>
      </c>
      <c r="B38" s="9" t="s">
        <v>33</v>
      </c>
      <c r="C38" s="10">
        <f t="shared" si="0"/>
        <v>55000</v>
      </c>
      <c r="D38" s="11">
        <v>55000</v>
      </c>
      <c r="E38" s="11">
        <v>0</v>
      </c>
      <c r="F38" s="11">
        <v>0</v>
      </c>
    </row>
    <row r="39" spans="1:6" ht="60.75" customHeight="1">
      <c r="A39" s="8">
        <v>18010300</v>
      </c>
      <c r="B39" s="9" t="s">
        <v>34</v>
      </c>
      <c r="C39" s="10">
        <f t="shared" si="0"/>
        <v>223000</v>
      </c>
      <c r="D39" s="11">
        <v>223000</v>
      </c>
      <c r="E39" s="11">
        <v>0</v>
      </c>
      <c r="F39" s="11">
        <v>0</v>
      </c>
    </row>
    <row r="40" spans="1:6" ht="66" customHeight="1">
      <c r="A40" s="8">
        <v>18010400</v>
      </c>
      <c r="B40" s="9" t="s">
        <v>35</v>
      </c>
      <c r="C40" s="10">
        <f t="shared" si="0"/>
        <v>14300000</v>
      </c>
      <c r="D40" s="11">
        <v>14300000</v>
      </c>
      <c r="E40" s="11">
        <v>0</v>
      </c>
      <c r="F40" s="11">
        <v>0</v>
      </c>
    </row>
    <row r="41" spans="1:6" ht="20.25" customHeight="1">
      <c r="A41" s="8">
        <v>18010500</v>
      </c>
      <c r="B41" s="9" t="s">
        <v>36</v>
      </c>
      <c r="C41" s="10">
        <f t="shared" si="0"/>
        <v>1800000</v>
      </c>
      <c r="D41" s="11">
        <v>1800000</v>
      </c>
      <c r="E41" s="11">
        <v>0</v>
      </c>
      <c r="F41" s="11">
        <v>0</v>
      </c>
    </row>
    <row r="42" spans="1:6" ht="22.5" customHeight="1">
      <c r="A42" s="8">
        <v>18010600</v>
      </c>
      <c r="B42" s="9" t="s">
        <v>37</v>
      </c>
      <c r="C42" s="10">
        <f t="shared" si="0"/>
        <v>2200000</v>
      </c>
      <c r="D42" s="11">
        <v>2200000</v>
      </c>
      <c r="E42" s="11">
        <v>0</v>
      </c>
      <c r="F42" s="11">
        <v>0</v>
      </c>
    </row>
    <row r="43" spans="1:6" ht="18.75" customHeight="1">
      <c r="A43" s="8">
        <v>18010700</v>
      </c>
      <c r="B43" s="9" t="s">
        <v>38</v>
      </c>
      <c r="C43" s="10">
        <f t="shared" si="0"/>
        <v>1150000</v>
      </c>
      <c r="D43" s="11">
        <v>1150000</v>
      </c>
      <c r="E43" s="11">
        <v>0</v>
      </c>
      <c r="F43" s="11">
        <v>0</v>
      </c>
    </row>
    <row r="44" spans="1:6" ht="20.25" customHeight="1">
      <c r="A44" s="8">
        <v>18010900</v>
      </c>
      <c r="B44" s="9" t="s">
        <v>39</v>
      </c>
      <c r="C44" s="10">
        <f t="shared" si="0"/>
        <v>61000</v>
      </c>
      <c r="D44" s="11">
        <v>61000</v>
      </c>
      <c r="E44" s="11">
        <v>0</v>
      </c>
      <c r="F44" s="11">
        <v>0</v>
      </c>
    </row>
    <row r="45" spans="1:6" ht="18" customHeight="1">
      <c r="A45" s="4">
        <v>18050000</v>
      </c>
      <c r="B45" s="5" t="s">
        <v>40</v>
      </c>
      <c r="C45" s="6">
        <f t="shared" ref="C45:C76" si="1">D45+E45</f>
        <v>15410000</v>
      </c>
      <c r="D45" s="7">
        <f>D46+D47+D48</f>
        <v>15410000</v>
      </c>
      <c r="E45" s="7">
        <v>0</v>
      </c>
      <c r="F45" s="7">
        <v>0</v>
      </c>
    </row>
    <row r="46" spans="1:6" ht="21.75" customHeight="1">
      <c r="A46" s="8">
        <v>18050300</v>
      </c>
      <c r="B46" s="9" t="s">
        <v>41</v>
      </c>
      <c r="C46" s="10">
        <f t="shared" si="1"/>
        <v>1750000</v>
      </c>
      <c r="D46" s="11">
        <v>1750000</v>
      </c>
      <c r="E46" s="11">
        <v>0</v>
      </c>
      <c r="F46" s="11">
        <v>0</v>
      </c>
    </row>
    <row r="47" spans="1:6" ht="25.5" customHeight="1">
      <c r="A47" s="8">
        <v>18050400</v>
      </c>
      <c r="B47" s="9" t="s">
        <v>42</v>
      </c>
      <c r="C47" s="10">
        <f t="shared" si="1"/>
        <v>8110000</v>
      </c>
      <c r="D47" s="11">
        <v>8110000</v>
      </c>
      <c r="E47" s="11">
        <v>0</v>
      </c>
      <c r="F47" s="11">
        <v>0</v>
      </c>
    </row>
    <row r="48" spans="1:6" ht="63.75">
      <c r="A48" s="8">
        <v>18050500</v>
      </c>
      <c r="B48" s="9" t="s">
        <v>43</v>
      </c>
      <c r="C48" s="10">
        <f t="shared" si="1"/>
        <v>5550000</v>
      </c>
      <c r="D48" s="11">
        <v>5550000</v>
      </c>
      <c r="E48" s="11">
        <v>0</v>
      </c>
      <c r="F48" s="11">
        <v>0</v>
      </c>
    </row>
    <row r="49" spans="1:6" ht="18.75" customHeight="1">
      <c r="A49" s="4">
        <v>19000000</v>
      </c>
      <c r="B49" s="5" t="s">
        <v>44</v>
      </c>
      <c r="C49" s="6">
        <f t="shared" si="1"/>
        <v>3768000</v>
      </c>
      <c r="D49" s="7">
        <v>0</v>
      </c>
      <c r="E49" s="7">
        <v>3768000</v>
      </c>
      <c r="F49" s="7">
        <v>0</v>
      </c>
    </row>
    <row r="50" spans="1:6" ht="22.5" customHeight="1">
      <c r="A50" s="4">
        <v>19010000</v>
      </c>
      <c r="B50" s="5" t="s">
        <v>45</v>
      </c>
      <c r="C50" s="6">
        <f t="shared" si="1"/>
        <v>3768000</v>
      </c>
      <c r="D50" s="7">
        <v>0</v>
      </c>
      <c r="E50" s="7">
        <v>3768000</v>
      </c>
      <c r="F50" s="7">
        <v>0</v>
      </c>
    </row>
    <row r="51" spans="1:6" ht="67.5" customHeight="1">
      <c r="A51" s="8">
        <v>19010100</v>
      </c>
      <c r="B51" s="9" t="s">
        <v>46</v>
      </c>
      <c r="C51" s="10">
        <f t="shared" si="1"/>
        <v>131400</v>
      </c>
      <c r="D51" s="11">
        <v>0</v>
      </c>
      <c r="E51" s="11">
        <v>131400</v>
      </c>
      <c r="F51" s="11">
        <v>0</v>
      </c>
    </row>
    <row r="52" spans="1:6" ht="33" customHeight="1">
      <c r="A52" s="8">
        <v>19010200</v>
      </c>
      <c r="B52" s="9" t="s">
        <v>47</v>
      </c>
      <c r="C52" s="10">
        <f t="shared" si="1"/>
        <v>3600000</v>
      </c>
      <c r="D52" s="11">
        <v>0</v>
      </c>
      <c r="E52" s="11">
        <v>3600000</v>
      </c>
      <c r="F52" s="11">
        <v>0</v>
      </c>
    </row>
    <row r="53" spans="1:6" ht="60.75" customHeight="1">
      <c r="A53" s="8">
        <v>19010300</v>
      </c>
      <c r="B53" s="9" t="s">
        <v>48</v>
      </c>
      <c r="C53" s="10">
        <f t="shared" si="1"/>
        <v>36600</v>
      </c>
      <c r="D53" s="11">
        <v>0</v>
      </c>
      <c r="E53" s="11">
        <v>36600</v>
      </c>
      <c r="F53" s="11">
        <v>0</v>
      </c>
    </row>
    <row r="54" spans="1:6" ht="29.25" customHeight="1">
      <c r="A54" s="4">
        <v>20000000</v>
      </c>
      <c r="B54" s="5" t="s">
        <v>49</v>
      </c>
      <c r="C54" s="6">
        <f t="shared" si="1"/>
        <v>1509240</v>
      </c>
      <c r="D54" s="7">
        <f>D55+D60+D69</f>
        <v>1493400</v>
      </c>
      <c r="E54" s="7">
        <v>15840</v>
      </c>
      <c r="F54" s="7">
        <v>0</v>
      </c>
    </row>
    <row r="55" spans="1:6" ht="33" customHeight="1">
      <c r="A55" s="4">
        <v>21000000</v>
      </c>
      <c r="B55" s="5" t="s">
        <v>50</v>
      </c>
      <c r="C55" s="6">
        <f t="shared" si="1"/>
        <v>320000</v>
      </c>
      <c r="D55" s="7">
        <f>D56+D58</f>
        <v>320000</v>
      </c>
      <c r="E55" s="7">
        <v>0</v>
      </c>
      <c r="F55" s="7">
        <v>0</v>
      </c>
    </row>
    <row r="56" spans="1:6" ht="98.25" customHeight="1">
      <c r="A56" s="4">
        <v>21010000</v>
      </c>
      <c r="B56" s="5" t="s">
        <v>51</v>
      </c>
      <c r="C56" s="6">
        <f t="shared" si="1"/>
        <v>40000</v>
      </c>
      <c r="D56" s="7">
        <f>D57</f>
        <v>40000</v>
      </c>
      <c r="E56" s="7">
        <v>0</v>
      </c>
      <c r="F56" s="7">
        <v>0</v>
      </c>
    </row>
    <row r="57" spans="1:6" ht="63" customHeight="1">
      <c r="A57" s="8">
        <v>21010300</v>
      </c>
      <c r="B57" s="9" t="s">
        <v>52</v>
      </c>
      <c r="C57" s="10">
        <f t="shared" si="1"/>
        <v>40000</v>
      </c>
      <c r="D57" s="11">
        <v>40000</v>
      </c>
      <c r="E57" s="11">
        <v>0</v>
      </c>
      <c r="F57" s="11">
        <v>0</v>
      </c>
    </row>
    <row r="58" spans="1:6" ht="24" customHeight="1">
      <c r="A58" s="4">
        <v>21080000</v>
      </c>
      <c r="B58" s="5" t="s">
        <v>53</v>
      </c>
      <c r="C58" s="6">
        <f t="shared" si="1"/>
        <v>280000</v>
      </c>
      <c r="D58" s="7">
        <f>D59</f>
        <v>280000</v>
      </c>
      <c r="E58" s="7">
        <v>0</v>
      </c>
      <c r="F58" s="7">
        <v>0</v>
      </c>
    </row>
    <row r="59" spans="1:6" ht="31.5" customHeight="1">
      <c r="A59" s="8">
        <v>21081100</v>
      </c>
      <c r="B59" s="9" t="s">
        <v>54</v>
      </c>
      <c r="C59" s="10">
        <f t="shared" si="1"/>
        <v>280000</v>
      </c>
      <c r="D59" s="11">
        <v>280000</v>
      </c>
      <c r="E59" s="11">
        <v>0</v>
      </c>
      <c r="F59" s="11">
        <v>0</v>
      </c>
    </row>
    <row r="60" spans="1:6" ht="40.5" customHeight="1">
      <c r="A60" s="4">
        <v>22000000</v>
      </c>
      <c r="B60" s="5" t="s">
        <v>55</v>
      </c>
      <c r="C60" s="6">
        <f t="shared" si="1"/>
        <v>1173400</v>
      </c>
      <c r="D60" s="7">
        <v>1173400</v>
      </c>
      <c r="E60" s="7">
        <v>0</v>
      </c>
      <c r="F60" s="7">
        <v>0</v>
      </c>
    </row>
    <row r="61" spans="1:6" ht="29.25" customHeight="1">
      <c r="A61" s="4">
        <v>22010000</v>
      </c>
      <c r="B61" s="5" t="s">
        <v>56</v>
      </c>
      <c r="C61" s="6">
        <f t="shared" si="1"/>
        <v>1140000</v>
      </c>
      <c r="D61" s="7">
        <f>D62+D63</f>
        <v>1140000</v>
      </c>
      <c r="E61" s="7">
        <v>0</v>
      </c>
      <c r="F61" s="7">
        <v>0</v>
      </c>
    </row>
    <row r="62" spans="1:6" ht="33.75" customHeight="1">
      <c r="A62" s="8">
        <v>22012500</v>
      </c>
      <c r="B62" s="9" t="s">
        <v>57</v>
      </c>
      <c r="C62" s="10">
        <f t="shared" si="1"/>
        <v>600000</v>
      </c>
      <c r="D62" s="11">
        <v>600000</v>
      </c>
      <c r="E62" s="11">
        <v>0</v>
      </c>
      <c r="F62" s="11">
        <v>0</v>
      </c>
    </row>
    <row r="63" spans="1:6" ht="42" customHeight="1">
      <c r="A63" s="8">
        <v>22012600</v>
      </c>
      <c r="B63" s="9" t="s">
        <v>58</v>
      </c>
      <c r="C63" s="10">
        <f t="shared" si="1"/>
        <v>540000</v>
      </c>
      <c r="D63" s="11">
        <v>540000</v>
      </c>
      <c r="E63" s="11">
        <v>0</v>
      </c>
      <c r="F63" s="11">
        <v>0</v>
      </c>
    </row>
    <row r="64" spans="1:6" ht="38.25">
      <c r="A64" s="4">
        <v>22080000</v>
      </c>
      <c r="B64" s="5" t="s">
        <v>59</v>
      </c>
      <c r="C64" s="6">
        <f t="shared" si="1"/>
        <v>24800</v>
      </c>
      <c r="D64" s="7">
        <f>D65</f>
        <v>24800</v>
      </c>
      <c r="E64" s="7">
        <v>0</v>
      </c>
      <c r="F64" s="7">
        <v>0</v>
      </c>
    </row>
    <row r="65" spans="1:6" ht="55.5" customHeight="1">
      <c r="A65" s="8">
        <v>22080400</v>
      </c>
      <c r="B65" s="9" t="s">
        <v>60</v>
      </c>
      <c r="C65" s="10">
        <f t="shared" si="1"/>
        <v>24800</v>
      </c>
      <c r="D65" s="11">
        <v>24800</v>
      </c>
      <c r="E65" s="11">
        <v>0</v>
      </c>
      <c r="F65" s="11">
        <v>0</v>
      </c>
    </row>
    <row r="66" spans="1:6" ht="26.25" customHeight="1">
      <c r="A66" s="4">
        <v>22090000</v>
      </c>
      <c r="B66" s="5" t="s">
        <v>61</v>
      </c>
      <c r="C66" s="6">
        <f t="shared" si="1"/>
        <v>100</v>
      </c>
      <c r="D66" s="7">
        <f>D67</f>
        <v>100</v>
      </c>
      <c r="E66" s="7">
        <v>0</v>
      </c>
      <c r="F66" s="7">
        <v>0</v>
      </c>
    </row>
    <row r="67" spans="1:6" ht="63.75" customHeight="1">
      <c r="A67" s="8">
        <v>22090100</v>
      </c>
      <c r="B67" s="9" t="s">
        <v>62</v>
      </c>
      <c r="C67" s="10">
        <f t="shared" si="1"/>
        <v>100</v>
      </c>
      <c r="D67" s="11">
        <v>100</v>
      </c>
      <c r="E67" s="11">
        <v>0</v>
      </c>
      <c r="F67" s="11">
        <v>0</v>
      </c>
    </row>
    <row r="68" spans="1:6" ht="86.25" customHeight="1">
      <c r="A68" s="8">
        <v>22130000</v>
      </c>
      <c r="B68" s="9" t="s">
        <v>63</v>
      </c>
      <c r="C68" s="10">
        <f t="shared" si="1"/>
        <v>8500</v>
      </c>
      <c r="D68" s="11">
        <v>8500</v>
      </c>
      <c r="E68" s="11">
        <v>0</v>
      </c>
      <c r="F68" s="11">
        <v>0</v>
      </c>
    </row>
    <row r="69" spans="1:6" ht="32.25" customHeight="1">
      <c r="A69" s="4">
        <v>25000000</v>
      </c>
      <c r="B69" s="5" t="s">
        <v>64</v>
      </c>
      <c r="C69" s="6">
        <f t="shared" si="1"/>
        <v>15840</v>
      </c>
      <c r="D69" s="7">
        <v>0</v>
      </c>
      <c r="E69" s="7">
        <v>15840</v>
      </c>
      <c r="F69" s="7">
        <v>0</v>
      </c>
    </row>
    <row r="70" spans="1:6" ht="45.75" customHeight="1">
      <c r="A70" s="4">
        <v>25010000</v>
      </c>
      <c r="B70" s="5" t="s">
        <v>65</v>
      </c>
      <c r="C70" s="6">
        <f t="shared" si="1"/>
        <v>15840</v>
      </c>
      <c r="D70" s="7">
        <v>0</v>
      </c>
      <c r="E70" s="7">
        <v>15840</v>
      </c>
      <c r="F70" s="7">
        <v>0</v>
      </c>
    </row>
    <row r="71" spans="1:6" ht="35.25" customHeight="1">
      <c r="A71" s="8">
        <v>25010100</v>
      </c>
      <c r="B71" s="9" t="s">
        <v>66</v>
      </c>
      <c r="C71" s="10">
        <f t="shared" si="1"/>
        <v>15840</v>
      </c>
      <c r="D71" s="11">
        <v>0</v>
      </c>
      <c r="E71" s="11">
        <v>15840</v>
      </c>
      <c r="F71" s="11">
        <v>0</v>
      </c>
    </row>
    <row r="72" spans="1:6" ht="34.5" customHeight="1">
      <c r="A72" s="12"/>
      <c r="B72" s="13" t="s">
        <v>67</v>
      </c>
      <c r="C72" s="6">
        <f t="shared" si="1"/>
        <v>99130840</v>
      </c>
      <c r="D72" s="6">
        <f>D13+D54</f>
        <v>95347000</v>
      </c>
      <c r="E72" s="6">
        <v>3783840</v>
      </c>
      <c r="F72" s="6">
        <v>0</v>
      </c>
    </row>
    <row r="73" spans="1:6" ht="24" customHeight="1">
      <c r="A73" s="4">
        <v>40000000</v>
      </c>
      <c r="B73" s="5" t="s">
        <v>68</v>
      </c>
      <c r="C73" s="6">
        <f t="shared" si="1"/>
        <v>41613217</v>
      </c>
      <c r="D73" s="7">
        <f>D74</f>
        <v>41535417</v>
      </c>
      <c r="E73" s="7">
        <f>E74</f>
        <v>77800</v>
      </c>
      <c r="F73" s="7">
        <v>0</v>
      </c>
    </row>
    <row r="74" spans="1:6" ht="33" customHeight="1">
      <c r="A74" s="4">
        <v>41000000</v>
      </c>
      <c r="B74" s="5" t="s">
        <v>69</v>
      </c>
      <c r="C74" s="6">
        <f t="shared" si="1"/>
        <v>41613217</v>
      </c>
      <c r="D74" s="7">
        <f>D75+D78+D86+D84</f>
        <v>41535417</v>
      </c>
      <c r="E74" s="7">
        <f>E75+E78+E86</f>
        <v>77800</v>
      </c>
      <c r="F74" s="7">
        <f>F75+F78+F86</f>
        <v>0</v>
      </c>
    </row>
    <row r="75" spans="1:6" ht="33" customHeight="1">
      <c r="A75" s="4">
        <v>41020000</v>
      </c>
      <c r="B75" s="5" t="s">
        <v>70</v>
      </c>
      <c r="C75" s="6">
        <f t="shared" si="1"/>
        <v>6539000</v>
      </c>
      <c r="D75" s="7">
        <v>6539000</v>
      </c>
      <c r="E75" s="7">
        <v>0</v>
      </c>
      <c r="F75" s="7">
        <v>0</v>
      </c>
    </row>
    <row r="76" spans="1:6" ht="67.5" customHeight="1">
      <c r="A76" s="8">
        <v>41020300</v>
      </c>
      <c r="B76" s="9" t="s">
        <v>80</v>
      </c>
      <c r="C76" s="10">
        <f t="shared" si="1"/>
        <v>4595000</v>
      </c>
      <c r="D76" s="11">
        <v>4595000</v>
      </c>
      <c r="E76" s="11">
        <v>0</v>
      </c>
      <c r="F76" s="11">
        <v>0</v>
      </c>
    </row>
    <row r="77" spans="1:6" ht="100.5" customHeight="1">
      <c r="A77" s="8">
        <v>41021400</v>
      </c>
      <c r="B77" s="9" t="s">
        <v>71</v>
      </c>
      <c r="C77" s="10">
        <f t="shared" ref="C77:C89" si="2">D77+E77</f>
        <v>1944000</v>
      </c>
      <c r="D77" s="11">
        <v>1944000</v>
      </c>
      <c r="E77" s="11">
        <v>0</v>
      </c>
      <c r="F77" s="11">
        <v>0</v>
      </c>
    </row>
    <row r="78" spans="1:6" ht="40.5" customHeight="1">
      <c r="A78" s="4">
        <v>41030000</v>
      </c>
      <c r="B78" s="5" t="s">
        <v>82</v>
      </c>
      <c r="C78" s="10">
        <f t="shared" si="2"/>
        <v>33165900</v>
      </c>
      <c r="D78" s="7">
        <f>D79+D80+D82+D83+D81</f>
        <v>33088100</v>
      </c>
      <c r="E78" s="7">
        <f>E79+E80+E82+E83</f>
        <v>77800</v>
      </c>
      <c r="F78" s="7">
        <f>F79+F80+F82+F83</f>
        <v>0</v>
      </c>
    </row>
    <row r="79" spans="1:6" ht="54" customHeight="1">
      <c r="A79" s="8">
        <v>41031100</v>
      </c>
      <c r="B79" s="9" t="s">
        <v>83</v>
      </c>
      <c r="C79" s="10">
        <f t="shared" si="2"/>
        <v>2192400</v>
      </c>
      <c r="D79" s="11">
        <f>2192400</f>
        <v>2192400</v>
      </c>
      <c r="E79" s="11">
        <v>0</v>
      </c>
      <c r="F79" s="11">
        <v>0</v>
      </c>
    </row>
    <row r="80" spans="1:6" ht="45" customHeight="1">
      <c r="A80" s="8">
        <v>41033900</v>
      </c>
      <c r="B80" s="9" t="s">
        <v>84</v>
      </c>
      <c r="C80" s="10">
        <f t="shared" si="2"/>
        <v>25368300</v>
      </c>
      <c r="D80" s="11">
        <v>25368300</v>
      </c>
      <c r="E80" s="11">
        <v>0</v>
      </c>
      <c r="F80" s="11">
        <v>0</v>
      </c>
    </row>
    <row r="81" spans="1:6" ht="45" customHeight="1">
      <c r="A81" s="8">
        <v>41035400</v>
      </c>
      <c r="B81" s="9" t="s">
        <v>90</v>
      </c>
      <c r="C81" s="10">
        <f t="shared" si="2"/>
        <v>76800</v>
      </c>
      <c r="D81" s="11">
        <f>76800</f>
        <v>76800</v>
      </c>
      <c r="E81" s="11"/>
      <c r="F81" s="11"/>
    </row>
    <row r="82" spans="1:6" ht="53.25" customHeight="1">
      <c r="A82" s="8">
        <v>41036300</v>
      </c>
      <c r="B82" s="9" t="s">
        <v>85</v>
      </c>
      <c r="C82" s="10">
        <f t="shared" si="2"/>
        <v>5450600</v>
      </c>
      <c r="D82" s="11">
        <v>5450600</v>
      </c>
      <c r="E82" s="11"/>
      <c r="F82" s="11"/>
    </row>
    <row r="83" spans="1:6" ht="74.25" customHeight="1">
      <c r="A83" s="8">
        <v>41037400</v>
      </c>
      <c r="B83" s="9" t="s">
        <v>87</v>
      </c>
      <c r="C83" s="10">
        <f t="shared" si="2"/>
        <v>77800</v>
      </c>
      <c r="D83" s="11"/>
      <c r="E83" s="11">
        <v>77800</v>
      </c>
      <c r="F83" s="11"/>
    </row>
    <row r="84" spans="1:6" ht="41.25" customHeight="1">
      <c r="A84" s="4">
        <v>41040000</v>
      </c>
      <c r="B84" s="5" t="s">
        <v>88</v>
      </c>
      <c r="C84" s="10">
        <f t="shared" si="2"/>
        <v>482400</v>
      </c>
      <c r="D84" s="7">
        <f>D85</f>
        <v>482400</v>
      </c>
      <c r="E84" s="7"/>
      <c r="F84" s="7"/>
    </row>
    <row r="85" spans="1:6" ht="81" customHeight="1">
      <c r="A85" s="8">
        <v>41040200</v>
      </c>
      <c r="B85" s="9" t="s">
        <v>89</v>
      </c>
      <c r="C85" s="10">
        <f t="shared" si="2"/>
        <v>482400</v>
      </c>
      <c r="D85" s="11">
        <v>482400</v>
      </c>
      <c r="E85" s="11"/>
      <c r="F85" s="11"/>
    </row>
    <row r="86" spans="1:6" ht="35.25" customHeight="1">
      <c r="A86" s="4">
        <v>41050000</v>
      </c>
      <c r="B86" s="5" t="s">
        <v>72</v>
      </c>
      <c r="C86" s="6">
        <f t="shared" si="2"/>
        <v>1425917</v>
      </c>
      <c r="D86" s="7">
        <f>D87+D88</f>
        <v>1425917</v>
      </c>
      <c r="E86" s="7">
        <v>0</v>
      </c>
      <c r="F86" s="7">
        <v>0</v>
      </c>
    </row>
    <row r="87" spans="1:6" ht="46.5" customHeight="1">
      <c r="A87" s="8">
        <v>41051000</v>
      </c>
      <c r="B87" s="9" t="s">
        <v>86</v>
      </c>
      <c r="C87" s="10">
        <f t="shared" ref="C87" si="3">D87+E87</f>
        <v>1233000</v>
      </c>
      <c r="D87" s="11">
        <f>1094500+138500</f>
        <v>1233000</v>
      </c>
      <c r="E87" s="7"/>
      <c r="F87" s="7"/>
    </row>
    <row r="88" spans="1:6" ht="24" customHeight="1">
      <c r="A88" s="8">
        <v>41053900</v>
      </c>
      <c r="B88" s="9" t="s">
        <v>73</v>
      </c>
      <c r="C88" s="10">
        <f t="shared" si="2"/>
        <v>192917</v>
      </c>
      <c r="D88" s="11">
        <v>192917</v>
      </c>
      <c r="E88" s="11">
        <v>0</v>
      </c>
      <c r="F88" s="11">
        <v>0</v>
      </c>
    </row>
    <row r="89" spans="1:6" ht="21.75" customHeight="1">
      <c r="A89" s="14" t="s">
        <v>75</v>
      </c>
      <c r="B89" s="13" t="s">
        <v>74</v>
      </c>
      <c r="C89" s="6">
        <f t="shared" si="2"/>
        <v>140744057</v>
      </c>
      <c r="D89" s="6">
        <f>D72+D73</f>
        <v>136882417</v>
      </c>
      <c r="E89" s="6">
        <f>E72+E73</f>
        <v>3861640</v>
      </c>
      <c r="F89" s="6">
        <v>0</v>
      </c>
    </row>
    <row r="90" spans="1:6">
      <c r="A90" s="17"/>
      <c r="B90" s="18"/>
      <c r="C90" s="19"/>
      <c r="D90" s="19"/>
      <c r="E90" s="19"/>
      <c r="F90" s="19"/>
    </row>
    <row r="93" spans="1:6" s="20" customFormat="1" ht="18.75">
      <c r="B93" s="21" t="s">
        <v>76</v>
      </c>
      <c r="E93" s="21" t="s">
        <v>77</v>
      </c>
    </row>
  </sheetData>
  <mergeCells count="11">
    <mergeCell ref="D3:F3"/>
    <mergeCell ref="A5:F5"/>
    <mergeCell ref="A9:A11"/>
    <mergeCell ref="B9:B11"/>
    <mergeCell ref="C9:C11"/>
    <mergeCell ref="D9:D11"/>
    <mergeCell ref="E9:F9"/>
    <mergeCell ref="E10:E11"/>
    <mergeCell ref="F10:F11"/>
    <mergeCell ref="A7:F7"/>
    <mergeCell ref="A6:F6"/>
  </mergeCells>
  <printOptions horizontalCentered="1"/>
  <pageMargins left="0.78740157480314965" right="0.19685039370078741" top="0.59055118110236227" bottom="0.39370078740157483" header="0.19685039370078741" footer="0"/>
  <pageSetup paperSize="9" scale="93" fitToHeight="6" orientation="portrait" r:id="rId1"/>
  <headerFooter differentFirst="1">
    <oddHeader>&amp;C&amp;P</oddHeader>
  </headerFooter>
  <rowBreaks count="2" manualBreakCount="2">
    <brk id="48" max="16383" man="1"/>
    <brk id="6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2026-03-03T08:51:50Z</cp:lastPrinted>
  <dcterms:created xsi:type="dcterms:W3CDTF">2025-12-06T11:32:08Z</dcterms:created>
  <dcterms:modified xsi:type="dcterms:W3CDTF">2026-03-03T08:53:16Z</dcterms:modified>
</cp:coreProperties>
</file>