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definedNames>
    <definedName name="_xlnm.Print_Titles" localSheetId="0">Лист1!$8:$12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/>
  <c r="D30"/>
  <c r="D18"/>
  <c r="D21"/>
  <c r="D35" l="1"/>
  <c r="E35"/>
  <c r="F35"/>
  <c r="B35"/>
  <c r="C21"/>
  <c r="C35" s="1"/>
  <c r="E24"/>
  <c r="D24"/>
  <c r="D33" l="1"/>
  <c r="C36"/>
  <c r="C20"/>
  <c r="D25" l="1"/>
  <c r="E25" s="1"/>
  <c r="E22" s="1"/>
  <c r="E33"/>
  <c r="F33"/>
  <c r="E32"/>
  <c r="F32"/>
  <c r="D32"/>
  <c r="E39"/>
  <c r="D39"/>
  <c r="C24"/>
  <c r="E15"/>
  <c r="F15"/>
  <c r="C17"/>
  <c r="F24"/>
  <c r="F39" s="1"/>
  <c r="E14" l="1"/>
  <c r="E13" s="1"/>
  <c r="C39"/>
  <c r="F30"/>
  <c r="D22"/>
  <c r="D40"/>
  <c r="D37" s="1"/>
  <c r="E40"/>
  <c r="C18"/>
  <c r="D15"/>
  <c r="C33"/>
  <c r="E30"/>
  <c r="C32"/>
  <c r="F25"/>
  <c r="C25"/>
  <c r="C22"/>
  <c r="C41"/>
  <c r="C26"/>
  <c r="D28" l="1"/>
  <c r="F22"/>
  <c r="F14" s="1"/>
  <c r="F13" s="1"/>
  <c r="F40"/>
  <c r="F37" s="1"/>
  <c r="F29" s="1"/>
  <c r="F28" s="1"/>
  <c r="D14"/>
  <c r="C15"/>
  <c r="C30"/>
  <c r="C40"/>
  <c r="E37"/>
  <c r="C37" l="1"/>
  <c r="E29"/>
  <c r="D13"/>
  <c r="C13" s="1"/>
  <c r="C14"/>
  <c r="E28" l="1"/>
  <c r="C28" s="1"/>
  <c r="C29"/>
</calcChain>
</file>

<file path=xl/sharedStrings.xml><?xml version="1.0" encoding="utf-8"?>
<sst xmlns="http://schemas.openxmlformats.org/spreadsheetml/2006/main" count="50" uniqueCount="37">
  <si>
    <t>ФІНАНСУВАННЯ_x000D_
місцевого бюджету на 2022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</si>
  <si>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</si>
  <si>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</si>
  <si>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</si>
  <si>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</si>
  <si>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</si>
  <si>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</si>
  <si>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</si>
  <si>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</si>
  <si>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</si>
  <si>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</si>
  <si>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</si>
  <si>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</si>
  <si>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</si>
  <si>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</si>
  <si>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</si>
  <si>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</si>
  <si>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</si>
  <si>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Сільський голова</t>
  </si>
  <si>
    <t>Іван НАЗАР</t>
  </si>
  <si>
    <t>1451200000</t>
  </si>
  <si>
    <t>(код бюджету)</t>
  </si>
  <si>
    <t xml:space="preserve">На початок періоду </t>
  </si>
  <si>
    <t xml:space="preserve">залишок коштів  від відшкодування втрат сільськогосподарського і лісогосподарського виробництва </t>
  </si>
  <si>
    <t>вільний залишок  коштів сільського бюджету</t>
  </si>
  <si>
    <t>602100 </t>
  </si>
  <si>
    <t>На початок періоду </t>
  </si>
  <si>
    <t>кошти сільського бюджету</t>
  </si>
  <si>
    <t>у тому числі:</t>
  </si>
  <si>
    <t>залишок субвенції з державного бюджету місцевим бюджетам на здійснення заходів щодо соціально-економічного розвитку окремих територій</t>
  </si>
  <si>
    <t>в тому числі:</t>
  </si>
  <si>
    <t>залишок коштів освітньої субвенції, що утворився на початок бюджетного періоду</t>
  </si>
  <si>
    <t>Додаток 2</t>
  </si>
  <si>
    <t>від    08.12.2022 року</t>
  </si>
  <si>
    <t>№  1</t>
  </si>
  <si>
    <t>до рішення  Галицинівської сільської ради</t>
  </si>
  <si>
    <t/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</si>
</sst>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4" fillId="2" borderId="2" xfId="0" quotePrefix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2" fontId="4" fillId="2" borderId="3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tabSelected="1" view="pageBreakPreview" zoomScale="75" zoomScaleSheetLayoutView="75" workbookViewId="0">
      <selection activeCell="D6" sqref="D6"/>
    </sheetView>
  </sheetViews>
  <sheetFormatPr defaultColWidth="9.140625" defaultRowHeight="12.75"/>
  <cols>
    <col min="1" max="1" width="11.28515625" style="1" customWidth="1"/>
    <col min="2" max="2" width="41" style="1" customWidth="1"/>
    <col min="3" max="3" width="16.85546875" style="1" customWidth="1"/>
    <col min="4" max="4" width="16" style="1" customWidth="1"/>
    <col min="5" max="5" width="16.85546875" style="1" customWidth="1"/>
    <col min="6" max="6" width="16" style="1" customWidth="1"/>
    <col min="7" max="16384" width="9.140625" style="1"/>
  </cols>
  <sheetData>
    <row r="1" spans="1:6">
      <c r="C1" s="1" t="s">
        <v>32</v>
      </c>
    </row>
    <row r="2" spans="1:6">
      <c r="C2" s="1" t="s">
        <v>35</v>
      </c>
    </row>
    <row r="3" spans="1:6">
      <c r="C3" s="1" t="s">
        <v>33</v>
      </c>
      <c r="F3" s="1" t="s">
        <v>34</v>
      </c>
    </row>
    <row r="5" spans="1:6" s="2" customFormat="1" ht="39.75" customHeight="1">
      <c r="A5" s="21" t="s">
        <v>0</v>
      </c>
      <c r="B5" s="22"/>
      <c r="C5" s="22"/>
      <c r="D5" s="22"/>
      <c r="E5" s="22"/>
      <c r="F5" s="22"/>
    </row>
    <row r="6" spans="1:6" s="2" customFormat="1" ht="39.75" customHeight="1">
      <c r="A6" s="3" t="s">
        <v>20</v>
      </c>
      <c r="B6" s="4"/>
      <c r="C6" s="4"/>
      <c r="D6" s="24" t="s">
        <v>36</v>
      </c>
      <c r="E6" s="4"/>
      <c r="F6" s="4"/>
    </row>
    <row r="7" spans="1:6">
      <c r="A7" s="5" t="s">
        <v>21</v>
      </c>
      <c r="F7" s="6" t="s">
        <v>1</v>
      </c>
    </row>
    <row r="8" spans="1:6">
      <c r="A8" s="23" t="s">
        <v>2</v>
      </c>
      <c r="B8" s="23" t="s">
        <v>3</v>
      </c>
      <c r="C8" s="23" t="s">
        <v>4</v>
      </c>
      <c r="D8" s="23" t="s">
        <v>5</v>
      </c>
      <c r="E8" s="23" t="s">
        <v>6</v>
      </c>
      <c r="F8" s="23"/>
    </row>
    <row r="9" spans="1:6">
      <c r="A9" s="23"/>
      <c r="B9" s="23"/>
      <c r="C9" s="23"/>
      <c r="D9" s="23"/>
      <c r="E9" s="23" t="s">
        <v>7</v>
      </c>
      <c r="F9" s="23" t="s">
        <v>8</v>
      </c>
    </row>
    <row r="10" spans="1:6">
      <c r="A10" s="23"/>
      <c r="B10" s="23"/>
      <c r="C10" s="23"/>
      <c r="D10" s="23"/>
      <c r="E10" s="23"/>
      <c r="F10" s="23"/>
    </row>
    <row r="11" spans="1:6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</row>
    <row r="12" spans="1:6" ht="21" customHeight="1">
      <c r="A12" s="18" t="s">
        <v>9</v>
      </c>
      <c r="B12" s="19"/>
      <c r="C12" s="19"/>
      <c r="D12" s="19"/>
      <c r="E12" s="19"/>
      <c r="F12" s="20"/>
    </row>
    <row r="13" spans="1:6" ht="15.75">
      <c r="A13" s="8">
        <v>200000</v>
      </c>
      <c r="B13" s="9" t="s">
        <v>10</v>
      </c>
      <c r="C13" s="10">
        <f>D13+E13</f>
        <v>18290958.039999999</v>
      </c>
      <c r="D13" s="10">
        <f>D14</f>
        <v>12628836.039999999</v>
      </c>
      <c r="E13" s="10">
        <f t="shared" ref="E13:F13" si="0">E14</f>
        <v>5662122</v>
      </c>
      <c r="F13" s="10">
        <f t="shared" si="0"/>
        <v>5108722</v>
      </c>
    </row>
    <row r="14" spans="1:6" ht="31.5">
      <c r="A14" s="8">
        <v>208000</v>
      </c>
      <c r="B14" s="9" t="s">
        <v>11</v>
      </c>
      <c r="C14" s="10">
        <f>D14+E14</f>
        <v>18290958.039999999</v>
      </c>
      <c r="D14" s="10">
        <f>D15+D22</f>
        <v>12628836.039999999</v>
      </c>
      <c r="E14" s="10">
        <f t="shared" ref="E14:F14" si="1">E15+E22</f>
        <v>5662122</v>
      </c>
      <c r="F14" s="10">
        <f t="shared" si="1"/>
        <v>5108722</v>
      </c>
    </row>
    <row r="15" spans="1:6" ht="15.75">
      <c r="A15" s="8">
        <v>208100</v>
      </c>
      <c r="B15" s="9" t="s">
        <v>22</v>
      </c>
      <c r="C15" s="10">
        <f>D15+E15</f>
        <v>18290958.039999999</v>
      </c>
      <c r="D15" s="10">
        <f>D17+D18</f>
        <v>17737558.039999999</v>
      </c>
      <c r="E15" s="10">
        <f t="shared" ref="E15:F15" si="2">E17+E18</f>
        <v>553400</v>
      </c>
      <c r="F15" s="10">
        <f t="shared" si="2"/>
        <v>0</v>
      </c>
    </row>
    <row r="16" spans="1:6" ht="15.75">
      <c r="A16" s="8"/>
      <c r="B16" s="9" t="s">
        <v>28</v>
      </c>
      <c r="C16" s="10"/>
      <c r="D16" s="10"/>
      <c r="E16" s="10"/>
      <c r="F16" s="10"/>
    </row>
    <row r="17" spans="1:6" ht="50.25" customHeight="1">
      <c r="A17" s="11"/>
      <c r="B17" s="12" t="s">
        <v>23</v>
      </c>
      <c r="C17" s="13">
        <f>D17+E17</f>
        <v>553400</v>
      </c>
      <c r="D17" s="13"/>
      <c r="E17" s="13">
        <v>553400</v>
      </c>
      <c r="F17" s="13"/>
    </row>
    <row r="18" spans="1:6" ht="34.5" customHeight="1">
      <c r="A18" s="11"/>
      <c r="B18" s="12" t="s">
        <v>24</v>
      </c>
      <c r="C18" s="13">
        <f>D18+E18</f>
        <v>17737558.039999999</v>
      </c>
      <c r="D18" s="13">
        <f>15144208+1024900+136987+50000+856980+524483.04</f>
        <v>17737558.039999999</v>
      </c>
      <c r="E18" s="13"/>
      <c r="F18" s="13"/>
    </row>
    <row r="19" spans="1:6" ht="16.5" customHeight="1">
      <c r="A19" s="11"/>
      <c r="B19" s="12" t="s">
        <v>30</v>
      </c>
      <c r="C19" s="13"/>
      <c r="D19" s="13"/>
      <c r="E19" s="13"/>
      <c r="F19" s="13"/>
    </row>
    <row r="20" spans="1:6" ht="91.5" customHeight="1">
      <c r="A20" s="11"/>
      <c r="B20" s="12" t="s">
        <v>29</v>
      </c>
      <c r="C20" s="13">
        <f>D20+E20</f>
        <v>136987</v>
      </c>
      <c r="D20" s="13">
        <v>136987</v>
      </c>
      <c r="E20" s="13"/>
      <c r="F20" s="13"/>
    </row>
    <row r="21" spans="1:6" ht="40.15" customHeight="1">
      <c r="A21" s="11"/>
      <c r="B21" s="12" t="s">
        <v>31</v>
      </c>
      <c r="C21" s="13">
        <f>D21+E21</f>
        <v>1381463.04</v>
      </c>
      <c r="D21" s="13">
        <f>856980+524483.04</f>
        <v>1381463.04</v>
      </c>
      <c r="E21" s="13"/>
      <c r="F21" s="13"/>
    </row>
    <row r="22" spans="1:6" ht="72" customHeight="1">
      <c r="A22" s="8">
        <v>208400</v>
      </c>
      <c r="B22" s="9" t="s">
        <v>12</v>
      </c>
      <c r="C22" s="10">
        <f>D22+E22</f>
        <v>0</v>
      </c>
      <c r="D22" s="10">
        <f>D24+D25</f>
        <v>-5108722</v>
      </c>
      <c r="E22" s="10">
        <f t="shared" ref="E22:F22" si="3">E24+E25</f>
        <v>5108722</v>
      </c>
      <c r="F22" s="10">
        <f t="shared" si="3"/>
        <v>5108722</v>
      </c>
    </row>
    <row r="23" spans="1:6" ht="15.75">
      <c r="A23" s="8"/>
      <c r="B23" s="9" t="s">
        <v>28</v>
      </c>
      <c r="C23" s="10"/>
      <c r="D23" s="10"/>
      <c r="E23" s="10"/>
      <c r="F23" s="10"/>
    </row>
    <row r="24" spans="1:6" ht="15.75">
      <c r="A24" s="11"/>
      <c r="B24" s="12" t="s">
        <v>27</v>
      </c>
      <c r="C24" s="13">
        <f>D24+E24</f>
        <v>0</v>
      </c>
      <c r="D24" s="13">
        <f>-3457482+157600</f>
        <v>-3299882</v>
      </c>
      <c r="E24" s="13">
        <f>3457482-157600</f>
        <v>3299882</v>
      </c>
      <c r="F24" s="13">
        <f>E24</f>
        <v>3299882</v>
      </c>
    </row>
    <row r="25" spans="1:6" ht="31.5" customHeight="1">
      <c r="A25" s="11"/>
      <c r="B25" s="12" t="s">
        <v>24</v>
      </c>
      <c r="C25" s="13">
        <f>D25+E25</f>
        <v>0</v>
      </c>
      <c r="D25" s="13">
        <f>-1633840-175000</f>
        <v>-1808840</v>
      </c>
      <c r="E25" s="13">
        <f>-D25</f>
        <v>1808840</v>
      </c>
      <c r="F25" s="13">
        <f>E25</f>
        <v>1808840</v>
      </c>
    </row>
    <row r="26" spans="1:6" ht="15.75">
      <c r="A26" s="14" t="s">
        <v>13</v>
      </c>
      <c r="B26" s="9" t="s">
        <v>14</v>
      </c>
      <c r="C26" s="10">
        <f>D26+E26</f>
        <v>0</v>
      </c>
      <c r="D26" s="10">
        <v>-3457482</v>
      </c>
      <c r="E26" s="10">
        <v>3457482</v>
      </c>
      <c r="F26" s="10">
        <v>3457482</v>
      </c>
    </row>
    <row r="27" spans="1:6" ht="21" customHeight="1">
      <c r="A27" s="18" t="s">
        <v>15</v>
      </c>
      <c r="B27" s="19"/>
      <c r="C27" s="19"/>
      <c r="D27" s="19"/>
      <c r="E27" s="19"/>
      <c r="F27" s="20"/>
    </row>
    <row r="28" spans="1:6" ht="31.5">
      <c r="A28" s="8">
        <v>600000</v>
      </c>
      <c r="B28" s="9" t="s">
        <v>16</v>
      </c>
      <c r="C28" s="10">
        <f>D28+E28</f>
        <v>18290958.039999999</v>
      </c>
      <c r="D28" s="10">
        <f>D29</f>
        <v>12628836.039999999</v>
      </c>
      <c r="E28" s="10">
        <f t="shared" ref="E28:F28" si="4">E29</f>
        <v>5662122</v>
      </c>
      <c r="F28" s="10">
        <f t="shared" si="4"/>
        <v>5108722</v>
      </c>
    </row>
    <row r="29" spans="1:6" ht="15.75">
      <c r="A29" s="8">
        <v>602000</v>
      </c>
      <c r="B29" s="9" t="s">
        <v>17</v>
      </c>
      <c r="C29" s="10">
        <f>D29+E29</f>
        <v>18290958.039999999</v>
      </c>
      <c r="D29" s="10">
        <f>D30+D37</f>
        <v>12628836.039999999</v>
      </c>
      <c r="E29" s="10">
        <f>E30+E37</f>
        <v>5662122</v>
      </c>
      <c r="F29" s="10">
        <f>F30+F37</f>
        <v>5108722</v>
      </c>
    </row>
    <row r="30" spans="1:6" ht="15.75">
      <c r="A30" s="15" t="s">
        <v>25</v>
      </c>
      <c r="B30" s="9" t="s">
        <v>26</v>
      </c>
      <c r="C30" s="10">
        <f>D30+E30</f>
        <v>18290958.039999999</v>
      </c>
      <c r="D30" s="10">
        <f>D32+D33</f>
        <v>17737558.039999999</v>
      </c>
      <c r="E30" s="10">
        <f t="shared" ref="E30:F30" si="5">E32+E33</f>
        <v>553400</v>
      </c>
      <c r="F30" s="10">
        <f t="shared" si="5"/>
        <v>0</v>
      </c>
    </row>
    <row r="31" spans="1:6" ht="15.75">
      <c r="A31" s="8"/>
      <c r="B31" s="9" t="s">
        <v>28</v>
      </c>
      <c r="C31" s="10"/>
      <c r="D31" s="10"/>
      <c r="E31" s="10"/>
      <c r="F31" s="10"/>
    </row>
    <row r="32" spans="1:6" ht="47.25">
      <c r="A32" s="11"/>
      <c r="B32" s="12" t="s">
        <v>23</v>
      </c>
      <c r="C32" s="13">
        <f>D32+E32</f>
        <v>553400</v>
      </c>
      <c r="D32" s="13">
        <f t="shared" ref="D32:F33" si="6">D17</f>
        <v>0</v>
      </c>
      <c r="E32" s="13">
        <f t="shared" si="6"/>
        <v>553400</v>
      </c>
      <c r="F32" s="13">
        <f t="shared" si="6"/>
        <v>0</v>
      </c>
    </row>
    <row r="33" spans="1:6" ht="33.75" customHeight="1">
      <c r="A33" s="11"/>
      <c r="B33" s="12" t="s">
        <v>24</v>
      </c>
      <c r="C33" s="13">
        <f>D33+E33</f>
        <v>17737558.039999999</v>
      </c>
      <c r="D33" s="13">
        <f t="shared" si="6"/>
        <v>17737558.039999999</v>
      </c>
      <c r="E33" s="13">
        <f t="shared" si="6"/>
        <v>0</v>
      </c>
      <c r="F33" s="13">
        <f t="shared" si="6"/>
        <v>0</v>
      </c>
    </row>
    <row r="34" spans="1:6" ht="16.5" customHeight="1">
      <c r="A34" s="11"/>
      <c r="B34" s="12" t="s">
        <v>30</v>
      </c>
      <c r="C34" s="13"/>
      <c r="D34" s="13"/>
      <c r="E34" s="13"/>
      <c r="F34" s="13"/>
    </row>
    <row r="35" spans="1:6" ht="48.6" customHeight="1">
      <c r="A35" s="11"/>
      <c r="B35" s="12" t="str">
        <f>B21</f>
        <v>залишок коштів освітньої субвенції, що утворився на початок бюджетного періоду</v>
      </c>
      <c r="C35" s="13">
        <f t="shared" ref="C35:F35" si="7">C21</f>
        <v>1381463.04</v>
      </c>
      <c r="D35" s="13">
        <f t="shared" si="7"/>
        <v>1381463.04</v>
      </c>
      <c r="E35" s="16">
        <f t="shared" si="7"/>
        <v>0</v>
      </c>
      <c r="F35" s="16">
        <f t="shared" si="7"/>
        <v>0</v>
      </c>
    </row>
    <row r="36" spans="1:6" ht="86.25" customHeight="1">
      <c r="A36" s="11"/>
      <c r="B36" s="12" t="s">
        <v>29</v>
      </c>
      <c r="C36" s="13">
        <f>D36+E36</f>
        <v>136987</v>
      </c>
      <c r="D36" s="13">
        <v>136987</v>
      </c>
      <c r="E36" s="13"/>
      <c r="F36" s="13"/>
    </row>
    <row r="37" spans="1:6" ht="66" customHeight="1">
      <c r="A37" s="8">
        <v>602400</v>
      </c>
      <c r="B37" s="9" t="s">
        <v>12</v>
      </c>
      <c r="C37" s="10">
        <f>D37+E37</f>
        <v>0</v>
      </c>
      <c r="D37" s="10">
        <f>D39+D40</f>
        <v>-5108722</v>
      </c>
      <c r="E37" s="10">
        <f t="shared" ref="E37:F37" si="8">E39+E40</f>
        <v>5108722</v>
      </c>
      <c r="F37" s="10">
        <f t="shared" si="8"/>
        <v>5108722</v>
      </c>
    </row>
    <row r="38" spans="1:6" ht="15.75">
      <c r="A38" s="8"/>
      <c r="B38" s="9" t="s">
        <v>28</v>
      </c>
      <c r="C38" s="10"/>
      <c r="D38" s="10"/>
      <c r="E38" s="10"/>
      <c r="F38" s="10"/>
    </row>
    <row r="39" spans="1:6" ht="15.75">
      <c r="A39" s="11"/>
      <c r="B39" s="12" t="s">
        <v>27</v>
      </c>
      <c r="C39" s="13">
        <f>D39+E39</f>
        <v>0</v>
      </c>
      <c r="D39" s="13">
        <f>D24</f>
        <v>-3299882</v>
      </c>
      <c r="E39" s="13">
        <f t="shared" ref="E39:F39" si="9">E24</f>
        <v>3299882</v>
      </c>
      <c r="F39" s="13">
        <f t="shared" si="9"/>
        <v>3299882</v>
      </c>
    </row>
    <row r="40" spans="1:6" ht="33.75" customHeight="1">
      <c r="A40" s="11"/>
      <c r="B40" s="12" t="s">
        <v>24</v>
      </c>
      <c r="C40" s="13">
        <f>D40+E40</f>
        <v>0</v>
      </c>
      <c r="D40" s="13">
        <f>D25</f>
        <v>-1808840</v>
      </c>
      <c r="E40" s="13">
        <f t="shared" ref="E40:F40" si="10">E25</f>
        <v>1808840</v>
      </c>
      <c r="F40" s="13">
        <f t="shared" si="10"/>
        <v>1808840</v>
      </c>
    </row>
    <row r="41" spans="1:6" s="2" customFormat="1" ht="15.75">
      <c r="A41" s="14" t="s">
        <v>13</v>
      </c>
      <c r="B41" s="9" t="s">
        <v>14</v>
      </c>
      <c r="C41" s="10">
        <f>D41+E41</f>
        <v>0</v>
      </c>
      <c r="D41" s="10">
        <v>-3457482</v>
      </c>
      <c r="E41" s="10">
        <v>3457482</v>
      </c>
      <c r="F41" s="10">
        <v>3457482</v>
      </c>
    </row>
    <row r="44" spans="1:6" s="2" customFormat="1" ht="15.75">
      <c r="B44" s="17" t="s">
        <v>18</v>
      </c>
      <c r="E44" s="17" t="s">
        <v>19</v>
      </c>
    </row>
  </sheetData>
  <mergeCells count="10">
    <mergeCell ref="A12:F12"/>
    <mergeCell ref="A27:F27"/>
    <mergeCell ref="A5:F5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0.98425196850393704" right="0.19685039370078741" top="0.59055118110236227" bottom="0.39370078740157483" header="0" footer="0"/>
  <pageSetup paperSize="9" scale="85" fitToHeight="50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2022-12-09T09:44:34Z</cp:lastPrinted>
  <dcterms:created xsi:type="dcterms:W3CDTF">2021-12-16T12:38:17Z</dcterms:created>
  <dcterms:modified xsi:type="dcterms:W3CDTF">2022-12-09T09:45:54Z</dcterms:modified>
</cp:coreProperties>
</file>